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17712" windowHeight="10800" activeTab="1"/>
  </bookViews>
  <sheets>
    <sheet name="Nom réseau" sheetId="4" r:id="rId1"/>
    <sheet name="ICGP" sheetId="2" r:id="rId2"/>
    <sheet name="Rendement + ILC" sheetId="1" r:id="rId3"/>
  </sheets>
  <definedNames>
    <definedName name="ICGP">ICGP!$F$48</definedName>
    <definedName name="VP.236">ICGP!$F$16</definedName>
    <definedName name="VP.237">ICGP!$F$20</definedName>
    <definedName name="VP.238">ICGP!$F$25</definedName>
    <definedName name="VP.239">ICGP!$F$29</definedName>
    <definedName name="VP.240">ICGP!$F$33</definedName>
    <definedName name="VP.241">ICGP!$F$37</definedName>
    <definedName name="VP.242">ICGP!$F$44</definedName>
    <definedName name="VP.243">ICGP!$F$48</definedName>
    <definedName name="VP.244">ICGP!$F$52</definedName>
    <definedName name="VP.245">ICGP!$F$56</definedName>
    <definedName name="VP.246">ICGP!$F$60</definedName>
    <definedName name="VP.247">ICGP!$F$64</definedName>
    <definedName name="VP.248">ICGP!$F$68</definedName>
    <definedName name="VP.249">ICGP!$F$72</definedName>
    <definedName name="VP.263">ICGP!$H$79</definedName>
    <definedName name="VP.264">ICGP!$H$80</definedName>
    <definedName name="_xlnm.Print_Area" localSheetId="1">ICGP!$B$2:$M$83</definedName>
    <definedName name="_xlnm.Print_Area" localSheetId="0">'Nom réseau'!$A$1:$J$11</definedName>
    <definedName name="_xlnm.Print_Area" localSheetId="2">'Rendement + ILC'!$A$1:$D$27</definedName>
  </definedNames>
  <calcPr calcId="145621"/>
</workbook>
</file>

<file path=xl/calcChain.xml><?xml version="1.0" encoding="utf-8"?>
<calcChain xmlns="http://schemas.openxmlformats.org/spreadsheetml/2006/main">
  <c r="H79" i="2" l="1"/>
  <c r="H80" i="2" s="1"/>
  <c r="B11" i="1"/>
  <c r="D16" i="1" s="1"/>
  <c r="B10" i="1"/>
  <c r="A19" i="1" l="1"/>
  <c r="C23" i="2"/>
  <c r="C10" i="2"/>
  <c r="C41" i="2"/>
  <c r="C9" i="2"/>
  <c r="F6" i="2"/>
  <c r="C13" i="2"/>
</calcChain>
</file>

<file path=xl/sharedStrings.xml><?xml version="1.0" encoding="utf-8"?>
<sst xmlns="http://schemas.openxmlformats.org/spreadsheetml/2006/main" count="67" uniqueCount="52">
  <si>
    <t>Rendement (en %)</t>
  </si>
  <si>
    <t>Calcul du rendement et de l'indice linéaire de consommation :</t>
  </si>
  <si>
    <r>
      <t xml:space="preserve">Linéaire du réseau de distribution (en km)
</t>
    </r>
    <r>
      <rPr>
        <i/>
        <sz val="10"/>
        <color theme="1"/>
        <rFont val="Calibri"/>
        <family val="2"/>
        <scheme val="minor"/>
      </rPr>
      <t>(Hors branchements)</t>
    </r>
  </si>
  <si>
    <r>
      <t>Volume comptabilisé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 xml:space="preserve">olumes consommés issus du relevé des compteurs chez les abonnés et autres usagers équipés de compteurs (particuliers, industriels, services municipaux, fontaines avec compteurs,…) </t>
    </r>
  </si>
  <si>
    <r>
      <t>Volumes vendus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exportés</t>
    </r>
  </si>
  <si>
    <r>
      <t>Volumes achetés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importés</t>
    </r>
  </si>
  <si>
    <r>
      <t>Volume de service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 utilisé pour l'exploitation du réseau de distribution (ex : nettoyages des réservoirs, purges de réseau, désinfections après travaux,…)</t>
    </r>
  </si>
  <si>
    <r>
      <t>Volume consommateurs sans comptage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olume utilisé sans comptage par des usagers connus possédant une autorisation (ex : essais de poteaux incendies, bornes fontaines sans comptage,…)</t>
    </r>
  </si>
  <si>
    <r>
      <t>Indice linéaire de consommation (en m</t>
    </r>
    <r>
      <rPr>
        <b/>
        <vertAlign val="superscript"/>
        <sz val="11"/>
        <color theme="1"/>
        <rFont val="Calibri"/>
        <family val="2"/>
        <scheme val="minor"/>
      </rPr>
      <t>3</t>
    </r>
    <r>
      <rPr>
        <b/>
        <sz val="11"/>
        <color theme="1"/>
        <rFont val="Calibri"/>
        <family val="2"/>
        <scheme val="minor"/>
      </rPr>
      <t>/km/j)</t>
    </r>
  </si>
  <si>
    <t>Désignation</t>
  </si>
  <si>
    <t>Valeur</t>
  </si>
  <si>
    <t>Unité</t>
  </si>
  <si>
    <t>Fiabilité</t>
  </si>
  <si>
    <t>Commentaire</t>
  </si>
  <si>
    <t>Vérif. Etat</t>
  </si>
  <si>
    <t xml:space="preserve">P103.2B -  Indice de connaissance et de gestion patrimoniale des réseaux d'eau potable </t>
  </si>
  <si>
    <t>points</t>
  </si>
  <si>
    <t xml:space="preserve"> </t>
  </si>
  <si>
    <t>EXISTENCE ET MISE A JOUR DU DESCRIPTIF DETAILLE DES OUVRAGES DE TRANSPORT ET DE DISTRIBUTION D'EAU POTABLE (Plan et inventaire des réseaux)</t>
  </si>
  <si>
    <t>VP.236 - Existence d'un plan des réseaux mentionnant la localisation des ouvrages principaux (ouvrage de captage, station de traitement, station de pompage, réservoir) et des dispositifs de mesures (10 points)</t>
  </si>
  <si>
    <t>0(non) ou 1(oui)</t>
  </si>
  <si>
    <t xml:space="preserve"> VP.237 - Existence et mise en œuvre d'une procédure de mise à jour, au moins chaque année, du plan des réseaux pour les extensions, réhabilitations et renouvellements de réseaux
(en l'absence de travaux, la mise à jour est considérée comme effectuée) (5 points)</t>
  </si>
  <si>
    <t>VP.238 - Existence d'un inventaire des réseaux avec mention, pour tous les tronçons représentés sur le plan, du linéaire, de la catégorie de l’ouvrage et de la précision des informations cartographiques 
(10 points sous conditions, voir aide =&gt;)</t>
  </si>
  <si>
    <t>VP.239 - Pourcentage du linéaire de réseau pour lequel l'inventaire des réseaux mentionne les matériaux et diamètres (1 à 5 points sous conditions, voir aide=&gt;)</t>
  </si>
  <si>
    <t>%</t>
  </si>
  <si>
    <t>VP.240 - Intégration, dans la procédure de mise à jour des plans, des informations de l'inventaire des réseaux (pour chaque tronçon : linéaire, diamètre, matériau, date ou période de pose, catégorie d'ouvrage, précision cartographique)</t>
  </si>
  <si>
    <t>VP.241 - Pourcentage du linéaire de réseau pour lequel l'inventaire des réseaux mentionne la date ou la période de pose (0 à 15 points)</t>
  </si>
  <si>
    <t>VP.242 -  Localisation des ouvrages annexes (vannes de sectionnement, ventouses, purges, PI,...) et des servitudes de réseaux sur le plan des réseaux (10 points)</t>
  </si>
  <si>
    <t>VP.243 - Inventaire mis à jour, au moins chaque année, des pompes et équipements électromécaniques existants sur les ouvrages de stockage et de distribution (en l'absence de modifications, la mise à jour est considérée comme effectuée) (10 points)</t>
  </si>
  <si>
    <t>VP.244 - Localisation des branchements sur le plan des réseaux (10 points)</t>
  </si>
  <si>
    <t>VP.245 - Pour chaque branchement, caractéristiques du ou des compteurs d’eau incluant la référence du carnet métrologique et la date de pose du compteur (10 points)</t>
  </si>
  <si>
    <t>VP.246 - Identification des secteurs de recherches de pertes d’eau par les réseaux, date et nature des réparations effectuées (10 points)</t>
  </si>
  <si>
    <t>VP.247 - Localisation à jour des autres interventions sur le réseau (réparations, purges, travaux de renouvellement, etc.) (10 points)</t>
  </si>
  <si>
    <t>VP.248 - Existence et mise en œuvre d’un programme pluriannuel de renouvellement des canalisations (programme détaillé assorti d’un estimatif portant sur au moins 3 ans) (10 points)</t>
  </si>
  <si>
    <t>VP.249 -  Existence et mise en œuvre d’une modélisation des réseaux sur au moins la moitié du linéaire de réseaux (5 points)</t>
  </si>
  <si>
    <t>VP Calculées automatiquement et affichées dans les entêtes de bloc :</t>
  </si>
  <si>
    <t>VP.263</t>
  </si>
  <si>
    <t>VP.264</t>
  </si>
  <si>
    <r>
      <t xml:space="preserve">PARTIE A : </t>
    </r>
    <r>
      <rPr>
        <b/>
        <sz val="10"/>
        <color indexed="8"/>
        <rFont val="Trebuchet MS"/>
        <family val="2"/>
      </rPr>
      <t>PLAN DES RESEAUX</t>
    </r>
  </si>
  <si>
    <t>Nom du réseau de distribution alimenté :</t>
  </si>
  <si>
    <r>
      <t>Volume produit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comptabilisés issus des ouvrages de production (usine de traitement, forage, captage,…)</t>
    </r>
  </si>
  <si>
    <t>Rendement minimum que vous devez atteindre (en %)</t>
  </si>
  <si>
    <t>ou</t>
  </si>
  <si>
    <t>Conclusion :</t>
  </si>
  <si>
    <r>
      <t>Prélevez-vous plus de 2 millions de m</t>
    </r>
    <r>
      <rPr>
        <vertAlign val="superscript"/>
        <sz val="11"/>
        <color theme="1"/>
        <rFont val="Calibri"/>
        <family val="2"/>
        <scheme val="minor"/>
      </rPr>
      <t>3</t>
    </r>
    <r>
      <rPr>
        <sz val="11"/>
        <color theme="1"/>
        <rFont val="Calibri"/>
        <family val="2"/>
        <scheme val="minor"/>
      </rPr>
      <t>/an? [0 (non) ou 1(oui)]</t>
    </r>
  </si>
  <si>
    <r>
      <t xml:space="preserve">Etes-vous situer en Zones de Répartition des Eaux [0 (non) ou 1(oui)]
</t>
    </r>
    <r>
      <rPr>
        <i/>
        <sz val="10"/>
        <color theme="1"/>
        <rFont val="Calibri"/>
        <family val="2"/>
        <scheme val="minor"/>
      </rPr>
      <t xml:space="preserve">(vous pouvez consulter le lien suivant : 
</t>
    </r>
    <r>
      <rPr>
        <i/>
        <u/>
        <sz val="10"/>
        <color theme="3" tint="0.39997558519241921"/>
        <rFont val="Calibri"/>
        <family val="2"/>
        <scheme val="minor"/>
      </rPr>
      <t>http://www.rhone-mediterranee.eaufrance.fr/gestion/gestion-reglementaire/zonage-quantite.php</t>
    </r>
    <r>
      <rPr>
        <i/>
        <sz val="10"/>
        <color theme="1"/>
        <rFont val="Calibri"/>
        <family val="2"/>
        <scheme val="minor"/>
      </rPr>
      <t>)</t>
    </r>
  </si>
  <si>
    <t>source : eaufrance</t>
  </si>
  <si>
    <t>source : Agence de l'eau</t>
  </si>
  <si>
    <t>http://www.services.eaufrance.fr/indicateurs/P103.2B</t>
  </si>
  <si>
    <t>http://www.services.eaufrance.fr/indicateurs/eau-potable</t>
  </si>
  <si>
    <t xml:space="preserve">calcul  en ligne de l'ICGP : </t>
  </si>
  <si>
    <t>tout sur les indicateurs des services d'eau potable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</si>
</sst>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b/>
      <i/>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0"/>
      <name val="Arial"/>
      <family val="2"/>
    </font>
    <font>
      <b/>
      <u/>
      <sz val="11"/>
      <color indexed="63"/>
      <name val="Trebuchet MS"/>
      <family val="2"/>
    </font>
    <font>
      <sz val="10"/>
      <name val="Arial"/>
      <family val="2"/>
    </font>
    <font>
      <sz val="10"/>
      <color indexed="54"/>
      <name val="Trebuchet MS"/>
      <family val="2"/>
    </font>
    <font>
      <sz val="10"/>
      <name val="Trebuchet MS"/>
      <family val="2"/>
    </font>
    <font>
      <sz val="10"/>
      <color indexed="37"/>
      <name val="Trebuchet MS"/>
      <family val="2"/>
    </font>
    <font>
      <b/>
      <sz val="10"/>
      <color indexed="37"/>
      <name val="Trebuchet MS"/>
      <family val="2"/>
    </font>
    <font>
      <b/>
      <sz val="10"/>
      <color indexed="8"/>
      <name val="Trebuchet MS"/>
      <family val="2"/>
    </font>
    <font>
      <sz val="10"/>
      <color indexed="8"/>
      <name val="Trebuchet MS"/>
      <family val="2"/>
    </font>
    <font>
      <b/>
      <sz val="10"/>
      <name val="Trebuchet MS"/>
      <family val="2"/>
    </font>
    <font>
      <u/>
      <sz val="10"/>
      <name val="Arial"/>
      <family val="2"/>
    </font>
    <font>
      <sz val="16"/>
      <color theme="1"/>
      <name val="Calibri"/>
      <family val="2"/>
      <scheme val="minor"/>
    </font>
    <font>
      <u/>
      <sz val="16"/>
      <color theme="1"/>
      <name val="Calibri"/>
      <family val="2"/>
      <scheme val="minor"/>
    </font>
    <font>
      <b/>
      <u/>
      <sz val="11"/>
      <color theme="1"/>
      <name val="Calibri"/>
      <family val="2"/>
      <scheme val="minor"/>
    </font>
    <font>
      <i/>
      <u/>
      <sz val="10"/>
      <color theme="3" tint="0.39997558519241921"/>
      <name val="Calibri"/>
      <family val="2"/>
      <scheme val="minor"/>
    </font>
    <font>
      <sz val="11"/>
      <name val="Calibri"/>
      <family val="2"/>
      <scheme val="minor"/>
    </font>
    <font>
      <b/>
      <u/>
      <sz val="10"/>
      <name val="Trebuchet MS"/>
      <family val="2"/>
    </font>
    <font>
      <i/>
      <sz val="10"/>
      <color theme="3" tint="0.39997558519241921"/>
      <name val="Calibri"/>
      <family val="2"/>
      <scheme val="minor"/>
    </font>
    <font>
      <u/>
      <sz val="11"/>
      <color theme="10"/>
      <name val="Calibri"/>
      <family val="2"/>
      <scheme val="minor"/>
    </font>
    <font>
      <i/>
      <sz val="11"/>
      <color theme="1"/>
      <name val="Calibri"/>
      <family val="2"/>
      <scheme val="minor"/>
    </font>
    <font>
      <i/>
      <u/>
      <sz val="11"/>
      <color theme="1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66"/>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21"/>
      </left>
      <right/>
      <top style="medium">
        <color indexed="21"/>
      </top>
      <bottom/>
      <diagonal/>
    </border>
    <border>
      <left/>
      <right/>
      <top style="medium">
        <color indexed="21"/>
      </top>
      <bottom/>
      <diagonal/>
    </border>
    <border>
      <left/>
      <right style="medium">
        <color indexed="21"/>
      </right>
      <top style="medium">
        <color indexed="21"/>
      </top>
      <bottom/>
      <diagonal/>
    </border>
    <border>
      <left style="medium">
        <color indexed="21"/>
      </left>
      <right/>
      <top/>
      <bottom/>
      <diagonal/>
    </border>
    <border>
      <left style="thin">
        <color indexed="21"/>
      </left>
      <right style="thin">
        <color indexed="21"/>
      </right>
      <top style="thin">
        <color indexed="21"/>
      </top>
      <bottom style="thin">
        <color indexed="21"/>
      </bottom>
      <diagonal/>
    </border>
    <border>
      <left/>
      <right style="medium">
        <color indexed="21"/>
      </right>
      <top/>
      <bottom/>
      <diagonal/>
    </border>
    <border>
      <left/>
      <right/>
      <top style="thin">
        <color indexed="21"/>
      </top>
      <bottom/>
      <diagonal/>
    </border>
    <border>
      <left style="medium">
        <color indexed="21"/>
      </left>
      <right style="thin">
        <color indexed="21"/>
      </right>
      <top/>
      <bottom/>
      <diagonal/>
    </border>
    <border>
      <left style="medium">
        <color indexed="21"/>
      </left>
      <right style="thin">
        <color indexed="21"/>
      </right>
      <top style="thin">
        <color indexed="9"/>
      </top>
      <bottom/>
      <diagonal/>
    </border>
    <border>
      <left/>
      <right/>
      <top style="thin">
        <color indexed="9"/>
      </top>
      <bottom/>
      <diagonal/>
    </border>
    <border>
      <left/>
      <right style="medium">
        <color indexed="21"/>
      </right>
      <top style="thin">
        <color indexed="9"/>
      </top>
      <bottom/>
      <diagonal/>
    </border>
    <border>
      <left style="thin">
        <color indexed="21"/>
      </left>
      <right style="thin">
        <color indexed="21"/>
      </right>
      <top/>
      <bottom/>
      <diagonal/>
    </border>
    <border>
      <left style="thin">
        <color indexed="21"/>
      </left>
      <right/>
      <top/>
      <bottom/>
      <diagonal/>
    </border>
    <border>
      <left/>
      <right style="thin">
        <color indexed="21"/>
      </right>
      <top/>
      <bottom/>
      <diagonal/>
    </border>
    <border>
      <left style="medium">
        <color indexed="21"/>
      </left>
      <right style="thin">
        <color indexed="21"/>
      </right>
      <top/>
      <bottom style="thin">
        <color indexed="9"/>
      </bottom>
      <diagonal/>
    </border>
    <border>
      <left/>
      <right/>
      <top/>
      <bottom style="thin">
        <color indexed="9"/>
      </bottom>
      <diagonal/>
    </border>
    <border>
      <left/>
      <right style="medium">
        <color indexed="21"/>
      </right>
      <top/>
      <bottom style="thin">
        <color indexed="9"/>
      </bottom>
      <diagonal/>
    </border>
    <border>
      <left style="thin">
        <color indexed="21"/>
      </left>
      <right/>
      <top style="thin">
        <color indexed="9"/>
      </top>
      <bottom/>
      <diagonal/>
    </border>
    <border>
      <left style="medium">
        <color indexed="21"/>
      </left>
      <right style="thin">
        <color indexed="21"/>
      </right>
      <top/>
      <bottom style="medium">
        <color indexed="21"/>
      </bottom>
      <diagonal/>
    </border>
    <border>
      <left style="thin">
        <color indexed="21"/>
      </left>
      <right style="thin">
        <color indexed="21"/>
      </right>
      <top/>
      <bottom style="medium">
        <color indexed="21"/>
      </bottom>
      <diagonal/>
    </border>
    <border>
      <left/>
      <right/>
      <top/>
      <bottom style="medium">
        <color indexed="21"/>
      </bottom>
      <diagonal/>
    </border>
    <border>
      <left/>
      <right style="thin">
        <color indexed="21"/>
      </right>
      <top/>
      <bottom style="medium">
        <color indexed="21"/>
      </bottom>
      <diagonal/>
    </border>
    <border>
      <left/>
      <right style="medium">
        <color indexed="21"/>
      </right>
      <top/>
      <bottom style="medium">
        <color indexed="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09">
    <xf numFmtId="0" fontId="0" fillId="0" borderId="0" xfId="0"/>
    <xf numFmtId="0" fontId="0" fillId="0" borderId="1" xfId="0" applyBorder="1" applyAlignment="1">
      <alignment wrapText="1"/>
    </xf>
    <xf numFmtId="0" fontId="0" fillId="0" borderId="1" xfId="0" applyBorder="1"/>
    <xf numFmtId="0" fontId="0" fillId="0" borderId="3" xfId="0" applyBorder="1" applyAlignment="1">
      <alignment wrapText="1"/>
    </xf>
    <xf numFmtId="0" fontId="0" fillId="0" borderId="3" xfId="0" applyBorder="1"/>
    <xf numFmtId="0" fontId="2" fillId="0" borderId="2" xfId="0" applyFont="1" applyBorder="1" applyAlignment="1">
      <alignment wrapText="1"/>
    </xf>
    <xf numFmtId="0" fontId="2" fillId="0" borderId="2" xfId="0" applyFont="1" applyBorder="1"/>
    <xf numFmtId="0" fontId="4" fillId="0" borderId="0" xfId="0" applyFont="1" applyAlignment="1">
      <alignment vertical="center"/>
    </xf>
    <xf numFmtId="0" fontId="2" fillId="0" borderId="2" xfId="0" applyFont="1" applyFill="1" applyBorder="1" applyAlignment="1">
      <alignment wrapText="1"/>
    </xf>
    <xf numFmtId="0" fontId="0" fillId="2" borderId="0" xfId="0" applyFill="1"/>
    <xf numFmtId="0" fontId="0" fillId="2" borderId="0" xfId="0" applyFill="1" applyAlignment="1">
      <alignment horizontal="right"/>
    </xf>
    <xf numFmtId="0" fontId="7" fillId="2" borderId="0" xfId="0" applyFont="1" applyFill="1"/>
    <xf numFmtId="0" fontId="0" fillId="2" borderId="0" xfId="0" applyFill="1" applyBorder="1" applyAlignment="1"/>
    <xf numFmtId="0" fontId="8" fillId="2" borderId="4" xfId="0" applyFont="1" applyFill="1" applyBorder="1" applyAlignment="1"/>
    <xf numFmtId="0" fontId="8" fillId="2" borderId="5" xfId="0" applyFont="1" applyFill="1" applyBorder="1" applyAlignment="1"/>
    <xf numFmtId="0" fontId="8" fillId="2" borderId="5" xfId="0" applyFont="1" applyFill="1" applyBorder="1" applyAlignment="1">
      <alignment wrapText="1"/>
    </xf>
    <xf numFmtId="0" fontId="8" fillId="2" borderId="6" xfId="0" applyFont="1" applyFill="1" applyBorder="1" applyAlignment="1">
      <alignment wrapText="1"/>
    </xf>
    <xf numFmtId="0" fontId="8" fillId="2" borderId="0" xfId="0" applyFont="1" applyFill="1" applyBorder="1" applyAlignment="1">
      <alignment wrapText="1"/>
    </xf>
    <xf numFmtId="0" fontId="0" fillId="2" borderId="7" xfId="0" applyFill="1" applyBorder="1" applyAlignment="1"/>
    <xf numFmtId="1" fontId="10" fillId="2" borderId="0" xfId="1" applyNumberFormat="1" applyFont="1" applyFill="1" applyBorder="1" applyAlignment="1">
      <alignment wrapText="1"/>
    </xf>
    <xf numFmtId="0" fontId="11" fillId="3" borderId="8" xfId="0" applyFont="1" applyFill="1" applyBorder="1" applyAlignment="1">
      <alignment wrapText="1"/>
    </xf>
    <xf numFmtId="164" fontId="10" fillId="2" borderId="0" xfId="1" applyNumberFormat="1" applyFont="1" applyFill="1" applyBorder="1" applyAlignment="1">
      <alignment wrapText="1"/>
    </xf>
    <xf numFmtId="0" fontId="12" fillId="0" borderId="0" xfId="0" applyFont="1" applyFill="1" applyBorder="1" applyAlignment="1"/>
    <xf numFmtId="0" fontId="0" fillId="2" borderId="9" xfId="0" applyFill="1" applyBorder="1" applyAlignment="1"/>
    <xf numFmtId="0" fontId="0" fillId="2" borderId="10" xfId="0" applyFill="1" applyBorder="1" applyAlignment="1"/>
    <xf numFmtId="0" fontId="10" fillId="2" borderId="0" xfId="0" applyFont="1" applyFill="1" applyBorder="1" applyAlignment="1">
      <alignment wrapText="1"/>
    </xf>
    <xf numFmtId="0" fontId="10" fillId="2" borderId="0" xfId="0" applyFont="1" applyFill="1" applyBorder="1" applyAlignment="1">
      <alignment horizontal="center" wrapText="1"/>
    </xf>
    <xf numFmtId="0" fontId="11" fillId="0" borderId="8" xfId="0" applyFont="1" applyFill="1" applyBorder="1" applyAlignment="1" applyProtection="1">
      <alignment wrapText="1"/>
      <protection locked="0"/>
    </xf>
    <xf numFmtId="0" fontId="18" fillId="0" borderId="0" xfId="0" applyFont="1" applyAlignment="1"/>
    <xf numFmtId="0" fontId="0" fillId="0" borderId="0" xfId="0" applyBorder="1"/>
    <xf numFmtId="0" fontId="0" fillId="0" borderId="1" xfId="0" applyBorder="1" applyAlignment="1">
      <alignment horizontal="center"/>
    </xf>
    <xf numFmtId="0" fontId="20" fillId="0" borderId="0" xfId="0" applyFont="1" applyAlignment="1">
      <alignment horizontal="center"/>
    </xf>
    <xf numFmtId="0" fontId="2" fillId="0" borderId="0" xfId="0" applyFont="1" applyFill="1" applyAlignment="1">
      <alignment horizontal="center" vertical="center" wrapText="1"/>
    </xf>
    <xf numFmtId="0" fontId="22" fillId="5" borderId="1" xfId="0" applyFont="1" applyFill="1" applyBorder="1"/>
    <xf numFmtId="0" fontId="16" fillId="5" borderId="1" xfId="0" applyFont="1" applyFill="1" applyBorder="1" applyAlignment="1">
      <alignment horizontal="center" vertical="center" wrapText="1"/>
    </xf>
    <xf numFmtId="0" fontId="0" fillId="0" borderId="12" xfId="0" applyFill="1" applyBorder="1" applyAlignment="1"/>
    <xf numFmtId="0" fontId="15" fillId="0" borderId="13" xfId="0" applyFont="1" applyFill="1" applyBorder="1" applyAlignment="1">
      <alignment wrapText="1"/>
    </xf>
    <xf numFmtId="0" fontId="15" fillId="0" borderId="14" xfId="0" applyFont="1" applyFill="1" applyBorder="1" applyAlignment="1">
      <alignment wrapText="1"/>
    </xf>
    <xf numFmtId="0" fontId="0" fillId="0" borderId="11" xfId="0" applyFill="1" applyBorder="1" applyAlignment="1"/>
    <xf numFmtId="0" fontId="10" fillId="0" borderId="13" xfId="0" applyFont="1" applyFill="1" applyBorder="1" applyAlignment="1">
      <alignment wrapText="1"/>
    </xf>
    <xf numFmtId="0" fontId="10" fillId="0" borderId="14" xfId="0" applyFont="1" applyFill="1" applyBorder="1" applyAlignment="1">
      <alignment wrapText="1"/>
    </xf>
    <xf numFmtId="0" fontId="17" fillId="0" borderId="0" xfId="0" applyFont="1" applyFill="1" applyBorder="1" applyAlignment="1">
      <alignment horizontal="left" vertical="center"/>
    </xf>
    <xf numFmtId="0" fontId="10" fillId="0" borderId="0" xfId="0" applyFont="1" applyFill="1" applyBorder="1" applyAlignment="1">
      <alignment wrapText="1"/>
    </xf>
    <xf numFmtId="0" fontId="10" fillId="0" borderId="9" xfId="0" applyFont="1" applyFill="1" applyBorder="1" applyAlignment="1">
      <alignment wrapText="1"/>
    </xf>
    <xf numFmtId="0" fontId="12" fillId="0" borderId="15" xfId="0" applyFont="1" applyFill="1" applyBorder="1" applyAlignment="1">
      <alignment horizontal="right" wrapText="1"/>
    </xf>
    <xf numFmtId="0" fontId="10" fillId="0" borderId="15" xfId="0" applyFont="1" applyFill="1" applyBorder="1" applyAlignment="1">
      <alignment wrapText="1"/>
    </xf>
    <xf numFmtId="0" fontId="10" fillId="0" borderId="16" xfId="0" applyFont="1" applyFill="1" applyBorder="1" applyAlignment="1">
      <alignment wrapText="1"/>
    </xf>
    <xf numFmtId="0" fontId="10" fillId="0" borderId="17" xfId="0" applyFont="1" applyFill="1" applyBorder="1" applyAlignment="1">
      <alignment wrapText="1"/>
    </xf>
    <xf numFmtId="0" fontId="12" fillId="0" borderId="15" xfId="0" applyFont="1" applyFill="1" applyBorder="1" applyAlignment="1">
      <alignment wrapText="1"/>
    </xf>
    <xf numFmtId="0" fontId="10" fillId="0" borderId="8" xfId="0" applyFont="1" applyFill="1" applyBorder="1" applyAlignment="1">
      <alignment wrapText="1"/>
    </xf>
    <xf numFmtId="0" fontId="0" fillId="0" borderId="0" xfId="0" applyFill="1" applyBorder="1" applyAlignment="1"/>
    <xf numFmtId="0" fontId="0" fillId="0" borderId="9" xfId="0" applyFill="1" applyBorder="1" applyAlignment="1"/>
    <xf numFmtId="9" fontId="12" fillId="0" borderId="15" xfId="0" applyNumberFormat="1" applyFont="1" applyFill="1" applyBorder="1" applyAlignment="1">
      <alignment horizontal="right" wrapText="1"/>
    </xf>
    <xf numFmtId="0" fontId="17" fillId="0" borderId="16" xfId="0" applyFont="1" applyFill="1" applyBorder="1" applyAlignment="1">
      <alignment horizontal="left" vertical="center"/>
    </xf>
    <xf numFmtId="0" fontId="17" fillId="0" borderId="9" xfId="0" applyFont="1" applyFill="1" applyBorder="1" applyAlignment="1">
      <alignment horizontal="left" vertical="center"/>
    </xf>
    <xf numFmtId="0" fontId="0" fillId="0" borderId="22" xfId="0" applyFill="1" applyBorder="1" applyAlignment="1"/>
    <xf numFmtId="0" fontId="10" fillId="0" borderId="23" xfId="0" applyFont="1" applyFill="1" applyBorder="1" applyAlignment="1">
      <alignment wrapText="1"/>
    </xf>
    <xf numFmtId="0" fontId="10" fillId="0" borderId="24" xfId="0" applyFont="1" applyFill="1" applyBorder="1" applyAlignment="1">
      <alignment wrapText="1"/>
    </xf>
    <xf numFmtId="0" fontId="10" fillId="0" borderId="25" xfId="0" applyFont="1" applyFill="1" applyBorder="1" applyAlignment="1">
      <alignment wrapText="1"/>
    </xf>
    <xf numFmtId="0" fontId="12" fillId="0" borderId="23" xfId="0" applyFont="1" applyFill="1" applyBorder="1" applyAlignment="1">
      <alignment wrapText="1"/>
    </xf>
    <xf numFmtId="0" fontId="10" fillId="0" borderId="26" xfId="0" applyFont="1" applyFill="1" applyBorder="1" applyAlignment="1">
      <alignment wrapText="1"/>
    </xf>
    <xf numFmtId="0" fontId="0" fillId="6" borderId="11" xfId="0" applyFill="1" applyBorder="1" applyAlignment="1"/>
    <xf numFmtId="0" fontId="16" fillId="6" borderId="0" xfId="0" applyFont="1" applyFill="1" applyBorder="1" applyAlignment="1">
      <alignment horizontal="centerContinuous" wrapText="1"/>
    </xf>
    <xf numFmtId="0" fontId="15" fillId="6" borderId="0" xfId="0" applyFont="1" applyFill="1" applyBorder="1" applyAlignment="1">
      <alignment horizontal="centerContinuous" wrapText="1"/>
    </xf>
    <xf numFmtId="0" fontId="15" fillId="6" borderId="9" xfId="0" applyFont="1" applyFill="1" applyBorder="1" applyAlignment="1">
      <alignment horizontal="centerContinuous" wrapText="1"/>
    </xf>
    <xf numFmtId="0" fontId="13" fillId="6" borderId="18" xfId="0" applyFont="1" applyFill="1" applyBorder="1" applyAlignment="1">
      <alignment horizontal="centerContinuous"/>
    </xf>
    <xf numFmtId="0" fontId="14" fillId="6" borderId="19" xfId="0" applyFont="1" applyFill="1" applyBorder="1" applyAlignment="1">
      <alignment horizontal="centerContinuous" vertical="center" wrapText="1"/>
    </xf>
    <xf numFmtId="0" fontId="15" fillId="6" borderId="19" xfId="0" applyFont="1" applyFill="1" applyBorder="1" applyAlignment="1">
      <alignment horizontal="centerContinuous" wrapText="1"/>
    </xf>
    <xf numFmtId="0" fontId="15" fillId="6" borderId="20" xfId="0" applyFont="1" applyFill="1" applyBorder="1" applyAlignment="1">
      <alignment horizontal="centerContinuous" wrapText="1"/>
    </xf>
    <xf numFmtId="0" fontId="13" fillId="6" borderId="11" xfId="0" applyFont="1" applyFill="1" applyBorder="1" applyAlignment="1">
      <alignment horizontal="centerContinuous"/>
    </xf>
    <xf numFmtId="0" fontId="14" fillId="6" borderId="0" xfId="0" applyFont="1" applyFill="1" applyBorder="1" applyAlignment="1">
      <alignment horizontal="centerContinuous" wrapText="1"/>
    </xf>
    <xf numFmtId="0" fontId="14" fillId="6" borderId="0" xfId="0" applyFont="1" applyFill="1" applyBorder="1" applyAlignment="1">
      <alignment horizontal="centerContinuous" vertical="center" wrapText="1"/>
    </xf>
    <xf numFmtId="0" fontId="13" fillId="7" borderId="11" xfId="0" applyFont="1" applyFill="1" applyBorder="1" applyAlignment="1">
      <alignment horizontal="centerContinuous"/>
    </xf>
    <xf numFmtId="0" fontId="14" fillId="7" borderId="0" xfId="0" applyFont="1" applyFill="1" applyBorder="1" applyAlignment="1">
      <alignment horizontal="centerContinuous" wrapText="1"/>
    </xf>
    <xf numFmtId="0" fontId="15" fillId="7" borderId="0" xfId="0" applyFont="1" applyFill="1" applyBorder="1" applyAlignment="1">
      <alignment horizontal="centerContinuous" wrapText="1"/>
    </xf>
    <xf numFmtId="0" fontId="15" fillId="7" borderId="9" xfId="0" applyFont="1" applyFill="1" applyBorder="1" applyAlignment="1">
      <alignment horizontal="centerContinuous" wrapText="1"/>
    </xf>
    <xf numFmtId="0" fontId="24" fillId="0" borderId="0" xfId="0" applyFont="1"/>
    <xf numFmtId="0" fontId="25" fillId="0" borderId="0" xfId="2"/>
    <xf numFmtId="0" fontId="26" fillId="0" borderId="0" xfId="0" applyFont="1"/>
    <xf numFmtId="0" fontId="27" fillId="0" borderId="0" xfId="2" applyFont="1" applyFill="1" applyAlignment="1">
      <alignment horizontal="center" vertical="center" wrapText="1"/>
    </xf>
    <xf numFmtId="0" fontId="27" fillId="0" borderId="0" xfId="2" applyFont="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9" fillId="0" borderId="13" xfId="0" applyFont="1" applyFill="1" applyBorder="1"/>
    <xf numFmtId="0" fontId="9" fillId="0" borderId="14" xfId="0" applyFont="1" applyFill="1" applyBorder="1"/>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 fillId="4" borderId="0" xfId="0" applyFont="1" applyFill="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628650</xdr:colOff>
      <xdr:row>4</xdr:row>
      <xdr:rowOff>28575</xdr:rowOff>
    </xdr:from>
    <xdr:to>
      <xdr:col>6</xdr:col>
      <xdr:colOff>0</xdr:colOff>
      <xdr:row>4</xdr:row>
      <xdr:rowOff>180975</xdr:rowOff>
    </xdr:to>
    <xdr:grpSp>
      <xdr:nvGrpSpPr>
        <xdr:cNvPr id="2" name="Group 8"/>
        <xdr:cNvGrpSpPr>
          <a:grpSpLocks/>
        </xdr:cNvGrpSpPr>
      </xdr:nvGrpSpPr>
      <xdr:grpSpPr bwMode="auto">
        <a:xfrm>
          <a:off x="6328410" y="782955"/>
          <a:ext cx="613410" cy="152400"/>
          <a:chOff x="375" y="58"/>
          <a:chExt cx="31" cy="16"/>
        </a:xfrm>
      </xdr:grpSpPr>
      <xdr:pic>
        <xdr:nvPicPr>
          <xdr:cNvPr id="3" name="Picture 2" descr="Formule de calcul auto de l'indicate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 y="60"/>
            <a:ext cx="10"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 y="58"/>
            <a:ext cx="1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5</xdr:row>
      <xdr:rowOff>38100</xdr:rowOff>
    </xdr:from>
    <xdr:to>
      <xdr:col>1</xdr:col>
      <xdr:colOff>152400</xdr:colOff>
      <xdr:row>5</xdr:row>
      <xdr:rowOff>123825</xdr:rowOff>
    </xdr:to>
    <xdr:pic>
      <xdr:nvPicPr>
        <xdr:cNvPr id="5" name="Picture 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715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695325</xdr:colOff>
      <xdr:row>4</xdr:row>
      <xdr:rowOff>114300</xdr:rowOff>
    </xdr:from>
    <xdr:to>
      <xdr:col>8</xdr:col>
      <xdr:colOff>762000</xdr:colOff>
      <xdr:row>4</xdr:row>
      <xdr:rowOff>190500</xdr:rowOff>
    </xdr:to>
    <xdr:pic>
      <xdr:nvPicPr>
        <xdr:cNvPr id="6" name="Picture 6" descr="Non défini"/>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77475" y="83820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4</xdr:row>
      <xdr:rowOff>95250</xdr:rowOff>
    </xdr:from>
    <xdr:to>
      <xdr:col>12</xdr:col>
      <xdr:colOff>857250</xdr:colOff>
      <xdr:row>4</xdr:row>
      <xdr:rowOff>190500</xdr:rowOff>
    </xdr:to>
    <xdr:pic>
      <xdr:nvPicPr>
        <xdr:cNvPr id="7" name="Picture 7" descr="Non vérifié"/>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73175" y="81915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885825</xdr:colOff>
      <xdr:row>14</xdr:row>
      <xdr:rowOff>28575</xdr:rowOff>
    </xdr:from>
    <xdr:to>
      <xdr:col>10</xdr:col>
      <xdr:colOff>1038225</xdr:colOff>
      <xdr:row>14</xdr:row>
      <xdr:rowOff>180975</xdr:rowOff>
    </xdr:to>
    <xdr:pic>
      <xdr:nvPicPr>
        <xdr:cNvPr id="8" name="Picture 1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01500"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23</xdr:row>
      <xdr:rowOff>219075</xdr:rowOff>
    </xdr:from>
    <xdr:to>
      <xdr:col>3</xdr:col>
      <xdr:colOff>247650</xdr:colOff>
      <xdr:row>23</xdr:row>
      <xdr:rowOff>371475</xdr:rowOff>
    </xdr:to>
    <xdr:pic>
      <xdr:nvPicPr>
        <xdr:cNvPr id="9" name="Picture 2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9850" y="38766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2447925</xdr:colOff>
      <xdr:row>18</xdr:row>
      <xdr:rowOff>219075</xdr:rowOff>
    </xdr:from>
    <xdr:to>
      <xdr:col>3</xdr:col>
      <xdr:colOff>2600325</xdr:colOff>
      <xdr:row>18</xdr:row>
      <xdr:rowOff>371475</xdr:rowOff>
    </xdr:to>
    <xdr:pic>
      <xdr:nvPicPr>
        <xdr:cNvPr id="10" name="Picture 2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2525" y="29908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133350</xdr:colOff>
      <xdr:row>31</xdr:row>
      <xdr:rowOff>95250</xdr:rowOff>
    </xdr:from>
    <xdr:to>
      <xdr:col>12</xdr:col>
      <xdr:colOff>285750</xdr:colOff>
      <xdr:row>31</xdr:row>
      <xdr:rowOff>247650</xdr:rowOff>
    </xdr:to>
    <xdr:pic>
      <xdr:nvPicPr>
        <xdr:cNvPr id="11" name="Picture 3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50006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904875</xdr:colOff>
      <xdr:row>35</xdr:row>
      <xdr:rowOff>38100</xdr:rowOff>
    </xdr:from>
    <xdr:to>
      <xdr:col>7</xdr:col>
      <xdr:colOff>1057275</xdr:colOff>
      <xdr:row>35</xdr:row>
      <xdr:rowOff>190500</xdr:rowOff>
    </xdr:to>
    <xdr:pic>
      <xdr:nvPicPr>
        <xdr:cNvPr id="12" name="Picture 3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56102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1285875</xdr:colOff>
      <xdr:row>42</xdr:row>
      <xdr:rowOff>228600</xdr:rowOff>
    </xdr:from>
    <xdr:to>
      <xdr:col>3</xdr:col>
      <xdr:colOff>1438275</xdr:colOff>
      <xdr:row>42</xdr:row>
      <xdr:rowOff>381000</xdr:rowOff>
    </xdr:to>
    <xdr:pic>
      <xdr:nvPicPr>
        <xdr:cNvPr id="13" name="Picture 3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0475" y="663892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323850</xdr:colOff>
      <xdr:row>39</xdr:row>
      <xdr:rowOff>0</xdr:rowOff>
    </xdr:from>
    <xdr:to>
      <xdr:col>5</xdr:col>
      <xdr:colOff>476250</xdr:colOff>
      <xdr:row>39</xdr:row>
      <xdr:rowOff>0</xdr:rowOff>
    </xdr:to>
    <xdr:pic>
      <xdr:nvPicPr>
        <xdr:cNvPr id="14" name="Picture 3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7400" y="608647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1581150</xdr:colOff>
      <xdr:row>50</xdr:row>
      <xdr:rowOff>28575</xdr:rowOff>
    </xdr:from>
    <xdr:to>
      <xdr:col>3</xdr:col>
      <xdr:colOff>1447800</xdr:colOff>
      <xdr:row>50</xdr:row>
      <xdr:rowOff>180975</xdr:rowOff>
    </xdr:to>
    <xdr:pic>
      <xdr:nvPicPr>
        <xdr:cNvPr id="15" name="Picture 39"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74866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76200</xdr:colOff>
      <xdr:row>54</xdr:row>
      <xdr:rowOff>38100</xdr:rowOff>
    </xdr:from>
    <xdr:to>
      <xdr:col>8</xdr:col>
      <xdr:colOff>228600</xdr:colOff>
      <xdr:row>54</xdr:row>
      <xdr:rowOff>190500</xdr:rowOff>
    </xdr:to>
    <xdr:pic>
      <xdr:nvPicPr>
        <xdr:cNvPr id="16" name="Picture 4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8350" y="80105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2305050</xdr:colOff>
      <xdr:row>27</xdr:row>
      <xdr:rowOff>38100</xdr:rowOff>
    </xdr:from>
    <xdr:to>
      <xdr:col>7</xdr:col>
      <xdr:colOff>2457450</xdr:colOff>
      <xdr:row>27</xdr:row>
      <xdr:rowOff>190500</xdr:rowOff>
    </xdr:to>
    <xdr:pic>
      <xdr:nvPicPr>
        <xdr:cNvPr id="17" name="Picture 4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0" y="44291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2457450</xdr:colOff>
      <xdr:row>42</xdr:row>
      <xdr:rowOff>19050</xdr:rowOff>
    </xdr:from>
    <xdr:to>
      <xdr:col>7</xdr:col>
      <xdr:colOff>2609850</xdr:colOff>
      <xdr:row>43</xdr:row>
      <xdr:rowOff>9525</xdr:rowOff>
    </xdr:to>
    <xdr:pic>
      <xdr:nvPicPr>
        <xdr:cNvPr id="18" name="Picture 4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72600" y="6496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714375</xdr:colOff>
      <xdr:row>62</xdr:row>
      <xdr:rowOff>47625</xdr:rowOff>
    </xdr:from>
    <xdr:to>
      <xdr:col>7</xdr:col>
      <xdr:colOff>866775</xdr:colOff>
      <xdr:row>62</xdr:row>
      <xdr:rowOff>200025</xdr:rowOff>
    </xdr:to>
    <xdr:pic>
      <xdr:nvPicPr>
        <xdr:cNvPr id="19" name="Picture 4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9048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971550</xdr:colOff>
      <xdr:row>58</xdr:row>
      <xdr:rowOff>47625</xdr:rowOff>
    </xdr:from>
    <xdr:to>
      <xdr:col>7</xdr:col>
      <xdr:colOff>1123950</xdr:colOff>
      <xdr:row>58</xdr:row>
      <xdr:rowOff>200025</xdr:rowOff>
    </xdr:to>
    <xdr:pic>
      <xdr:nvPicPr>
        <xdr:cNvPr id="20" name="Picture 47"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86700" y="85344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914400</xdr:colOff>
      <xdr:row>66</xdr:row>
      <xdr:rowOff>28575</xdr:rowOff>
    </xdr:from>
    <xdr:to>
      <xdr:col>8</xdr:col>
      <xdr:colOff>1066800</xdr:colOff>
      <xdr:row>66</xdr:row>
      <xdr:rowOff>180975</xdr:rowOff>
    </xdr:to>
    <xdr:pic>
      <xdr:nvPicPr>
        <xdr:cNvPr id="21" name="Picture 5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9544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438150</xdr:colOff>
      <xdr:row>70</xdr:row>
      <xdr:rowOff>19050</xdr:rowOff>
    </xdr:from>
    <xdr:to>
      <xdr:col>7</xdr:col>
      <xdr:colOff>590550</xdr:colOff>
      <xdr:row>70</xdr:row>
      <xdr:rowOff>171450</xdr:rowOff>
    </xdr:to>
    <xdr:pic>
      <xdr:nvPicPr>
        <xdr:cNvPr id="22" name="Picture 5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00488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1162050</xdr:colOff>
      <xdr:row>46</xdr:row>
      <xdr:rowOff>28575</xdr:rowOff>
    </xdr:from>
    <xdr:to>
      <xdr:col>12</xdr:col>
      <xdr:colOff>1314450</xdr:colOff>
      <xdr:row>46</xdr:row>
      <xdr:rowOff>180975</xdr:rowOff>
    </xdr:to>
    <xdr:pic>
      <xdr:nvPicPr>
        <xdr:cNvPr id="23" name="Picture 52"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77975" y="69723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24</xdr:row>
      <xdr:rowOff>66675</xdr:rowOff>
    </xdr:from>
    <xdr:to>
      <xdr:col>1</xdr:col>
      <xdr:colOff>152400</xdr:colOff>
      <xdr:row>24</xdr:row>
      <xdr:rowOff>190500</xdr:rowOff>
    </xdr:to>
    <xdr:pic>
      <xdr:nvPicPr>
        <xdr:cNvPr id="24" name="Picture 5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4152900"/>
          <a:ext cx="1047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2095500</xdr:colOff>
      <xdr:row>50</xdr:row>
      <xdr:rowOff>47625</xdr:rowOff>
    </xdr:from>
    <xdr:to>
      <xdr:col>3</xdr:col>
      <xdr:colOff>2247900</xdr:colOff>
      <xdr:row>50</xdr:row>
      <xdr:rowOff>200025</xdr:rowOff>
    </xdr:to>
    <xdr:pic>
      <xdr:nvPicPr>
        <xdr:cNvPr id="25" name="Picture 5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75057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15</xdr:row>
      <xdr:rowOff>47625</xdr:rowOff>
    </xdr:from>
    <xdr:to>
      <xdr:col>1</xdr:col>
      <xdr:colOff>161925</xdr:colOff>
      <xdr:row>15</xdr:row>
      <xdr:rowOff>133350</xdr:rowOff>
    </xdr:to>
    <xdr:pic>
      <xdr:nvPicPr>
        <xdr:cNvPr id="26" name="Picture 5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6193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104775</xdr:rowOff>
    </xdr:from>
    <xdr:to>
      <xdr:col>1</xdr:col>
      <xdr:colOff>171450</xdr:colOff>
      <xdr:row>19</xdr:row>
      <xdr:rowOff>190500</xdr:rowOff>
    </xdr:to>
    <xdr:pic>
      <xdr:nvPicPr>
        <xdr:cNvPr id="27" name="Picture 5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3267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28</xdr:row>
      <xdr:rowOff>85725</xdr:rowOff>
    </xdr:from>
    <xdr:to>
      <xdr:col>1</xdr:col>
      <xdr:colOff>161925</xdr:colOff>
      <xdr:row>28</xdr:row>
      <xdr:rowOff>171450</xdr:rowOff>
    </xdr:to>
    <xdr:pic>
      <xdr:nvPicPr>
        <xdr:cNvPr id="28" name="Picture 5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46863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32</xdr:row>
      <xdr:rowOff>76200</xdr:rowOff>
    </xdr:from>
    <xdr:to>
      <xdr:col>1</xdr:col>
      <xdr:colOff>142875</xdr:colOff>
      <xdr:row>32</xdr:row>
      <xdr:rowOff>161925</xdr:rowOff>
    </xdr:to>
    <xdr:pic>
      <xdr:nvPicPr>
        <xdr:cNvPr id="29" name="Picture 59"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3435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36</xdr:row>
      <xdr:rowOff>76200</xdr:rowOff>
    </xdr:from>
    <xdr:to>
      <xdr:col>1</xdr:col>
      <xdr:colOff>161925</xdr:colOff>
      <xdr:row>36</xdr:row>
      <xdr:rowOff>161925</xdr:rowOff>
    </xdr:to>
    <xdr:pic>
      <xdr:nvPicPr>
        <xdr:cNvPr id="30" name="Picture 60"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58578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47</xdr:row>
      <xdr:rowOff>57150</xdr:rowOff>
    </xdr:from>
    <xdr:to>
      <xdr:col>1</xdr:col>
      <xdr:colOff>152400</xdr:colOff>
      <xdr:row>47</xdr:row>
      <xdr:rowOff>142875</xdr:rowOff>
    </xdr:to>
    <xdr:pic>
      <xdr:nvPicPr>
        <xdr:cNvPr id="31" name="Picture 61"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2104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43</xdr:row>
      <xdr:rowOff>104775</xdr:rowOff>
    </xdr:from>
    <xdr:to>
      <xdr:col>1</xdr:col>
      <xdr:colOff>152400</xdr:colOff>
      <xdr:row>43</xdr:row>
      <xdr:rowOff>190500</xdr:rowOff>
    </xdr:to>
    <xdr:pic>
      <xdr:nvPicPr>
        <xdr:cNvPr id="32" name="Picture 62"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67437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51</xdr:row>
      <xdr:rowOff>104775</xdr:rowOff>
    </xdr:from>
    <xdr:to>
      <xdr:col>1</xdr:col>
      <xdr:colOff>152400</xdr:colOff>
      <xdr:row>51</xdr:row>
      <xdr:rowOff>190500</xdr:rowOff>
    </xdr:to>
    <xdr:pic>
      <xdr:nvPicPr>
        <xdr:cNvPr id="33" name="Picture 63"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7724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55</xdr:row>
      <xdr:rowOff>114300</xdr:rowOff>
    </xdr:from>
    <xdr:to>
      <xdr:col>1</xdr:col>
      <xdr:colOff>161925</xdr:colOff>
      <xdr:row>56</xdr:row>
      <xdr:rowOff>0</xdr:rowOff>
    </xdr:to>
    <xdr:pic>
      <xdr:nvPicPr>
        <xdr:cNvPr id="34" name="Picture 6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82962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59</xdr:row>
      <xdr:rowOff>152400</xdr:rowOff>
    </xdr:from>
    <xdr:to>
      <xdr:col>1</xdr:col>
      <xdr:colOff>142875</xdr:colOff>
      <xdr:row>60</xdr:row>
      <xdr:rowOff>38100</xdr:rowOff>
    </xdr:to>
    <xdr:pic>
      <xdr:nvPicPr>
        <xdr:cNvPr id="35" name="Picture 65"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88487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63</xdr:row>
      <xdr:rowOff>123825</xdr:rowOff>
    </xdr:from>
    <xdr:to>
      <xdr:col>1</xdr:col>
      <xdr:colOff>123825</xdr:colOff>
      <xdr:row>64</xdr:row>
      <xdr:rowOff>9525</xdr:rowOff>
    </xdr:to>
    <xdr:pic>
      <xdr:nvPicPr>
        <xdr:cNvPr id="36" name="Picture 6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93345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67</xdr:row>
      <xdr:rowOff>123825</xdr:rowOff>
    </xdr:from>
    <xdr:to>
      <xdr:col>1</xdr:col>
      <xdr:colOff>152400</xdr:colOff>
      <xdr:row>68</xdr:row>
      <xdr:rowOff>9525</xdr:rowOff>
    </xdr:to>
    <xdr:pic>
      <xdr:nvPicPr>
        <xdr:cNvPr id="37" name="Picture 6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8488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71</xdr:row>
      <xdr:rowOff>104775</xdr:rowOff>
    </xdr:from>
    <xdr:to>
      <xdr:col>1</xdr:col>
      <xdr:colOff>142875</xdr:colOff>
      <xdr:row>71</xdr:row>
      <xdr:rowOff>190500</xdr:rowOff>
    </xdr:to>
    <xdr:pic>
      <xdr:nvPicPr>
        <xdr:cNvPr id="38" name="Picture 6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103441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ervices.eaufrance.fr/indicateurs/eau-potable" TargetMode="External"/><Relationship Id="rId1" Type="http://schemas.openxmlformats.org/officeDocument/2006/relationships/hyperlink" Target="http://www.services.eaufrance.fr/indicateurs/P103.2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sqref="A1:J11"/>
    </sheetView>
  </sheetViews>
  <sheetFormatPr baseColWidth="10" defaultRowHeight="14.4" x14ac:dyDescent="0.3"/>
  <cols>
    <col min="4" max="4" width="12.109375" customWidth="1"/>
  </cols>
  <sheetData>
    <row r="1" spans="1:10" ht="15" customHeight="1" x14ac:dyDescent="0.3">
      <c r="A1" s="81" t="s">
        <v>39</v>
      </c>
      <c r="B1" s="82"/>
      <c r="C1" s="82"/>
      <c r="D1" s="82"/>
      <c r="E1" s="83"/>
      <c r="F1" s="90"/>
      <c r="G1" s="91"/>
      <c r="H1" s="91"/>
      <c r="I1" s="91"/>
      <c r="J1" s="92"/>
    </row>
    <row r="2" spans="1:10" ht="15" customHeight="1" x14ac:dyDescent="0.3">
      <c r="A2" s="84"/>
      <c r="B2" s="85"/>
      <c r="C2" s="85"/>
      <c r="D2" s="85"/>
      <c r="E2" s="86"/>
      <c r="F2" s="93"/>
      <c r="G2" s="94"/>
      <c r="H2" s="94"/>
      <c r="I2" s="94"/>
      <c r="J2" s="95"/>
    </row>
    <row r="3" spans="1:10" ht="15" customHeight="1" x14ac:dyDescent="0.3">
      <c r="A3" s="84"/>
      <c r="B3" s="85"/>
      <c r="C3" s="85"/>
      <c r="D3" s="85"/>
      <c r="E3" s="86"/>
      <c r="F3" s="93"/>
      <c r="G3" s="94"/>
      <c r="H3" s="94"/>
      <c r="I3" s="94"/>
      <c r="J3" s="95"/>
    </row>
    <row r="4" spans="1:10" ht="15" customHeight="1" x14ac:dyDescent="0.3">
      <c r="A4" s="84"/>
      <c r="B4" s="85"/>
      <c r="C4" s="85"/>
      <c r="D4" s="85"/>
      <c r="E4" s="86"/>
      <c r="F4" s="93"/>
      <c r="G4" s="94"/>
      <c r="H4" s="94"/>
      <c r="I4" s="94"/>
      <c r="J4" s="95"/>
    </row>
    <row r="5" spans="1:10" ht="15" customHeight="1" x14ac:dyDescent="0.3">
      <c r="A5" s="84"/>
      <c r="B5" s="85"/>
      <c r="C5" s="85"/>
      <c r="D5" s="85"/>
      <c r="E5" s="86"/>
      <c r="F5" s="93"/>
      <c r="G5" s="94"/>
      <c r="H5" s="94"/>
      <c r="I5" s="94"/>
      <c r="J5" s="95"/>
    </row>
    <row r="6" spans="1:10" ht="15" customHeight="1" x14ac:dyDescent="0.3">
      <c r="A6" s="84"/>
      <c r="B6" s="85"/>
      <c r="C6" s="85"/>
      <c r="D6" s="85"/>
      <c r="E6" s="86"/>
      <c r="F6" s="93"/>
      <c r="G6" s="94"/>
      <c r="H6" s="94"/>
      <c r="I6" s="94"/>
      <c r="J6" s="95"/>
    </row>
    <row r="7" spans="1:10" ht="15" customHeight="1" x14ac:dyDescent="0.3">
      <c r="A7" s="84"/>
      <c r="B7" s="85"/>
      <c r="C7" s="85"/>
      <c r="D7" s="85"/>
      <c r="E7" s="86"/>
      <c r="F7" s="93"/>
      <c r="G7" s="94"/>
      <c r="H7" s="94"/>
      <c r="I7" s="94"/>
      <c r="J7" s="95"/>
    </row>
    <row r="8" spans="1:10" ht="15" customHeight="1" x14ac:dyDescent="0.3">
      <c r="A8" s="84"/>
      <c r="B8" s="85"/>
      <c r="C8" s="85"/>
      <c r="D8" s="85"/>
      <c r="E8" s="86"/>
      <c r="F8" s="93"/>
      <c r="G8" s="94"/>
      <c r="H8" s="94"/>
      <c r="I8" s="94"/>
      <c r="J8" s="95"/>
    </row>
    <row r="9" spans="1:10" ht="15" customHeight="1" x14ac:dyDescent="0.3">
      <c r="A9" s="84"/>
      <c r="B9" s="85"/>
      <c r="C9" s="85"/>
      <c r="D9" s="85"/>
      <c r="E9" s="86"/>
      <c r="F9" s="93"/>
      <c r="G9" s="94"/>
      <c r="H9" s="94"/>
      <c r="I9" s="94"/>
      <c r="J9" s="95"/>
    </row>
    <row r="10" spans="1:10" ht="15" customHeight="1" thickBot="1" x14ac:dyDescent="0.35">
      <c r="A10" s="87"/>
      <c r="B10" s="88"/>
      <c r="C10" s="88"/>
      <c r="D10" s="88"/>
      <c r="E10" s="89"/>
      <c r="F10" s="96"/>
      <c r="G10" s="97"/>
      <c r="H10" s="97"/>
      <c r="I10" s="97"/>
      <c r="J10" s="98"/>
    </row>
    <row r="11" spans="1:10" ht="15" customHeight="1" x14ac:dyDescent="0.35">
      <c r="A11" s="28"/>
      <c r="B11" s="28"/>
      <c r="C11" s="28"/>
      <c r="D11" s="28"/>
    </row>
    <row r="12" spans="1:10" ht="15" customHeight="1" x14ac:dyDescent="0.35">
      <c r="A12" s="28"/>
      <c r="B12" s="28"/>
      <c r="C12" s="28"/>
      <c r="D12" s="28"/>
    </row>
    <row r="13" spans="1:10" ht="15" customHeight="1" x14ac:dyDescent="0.35">
      <c r="A13" s="28"/>
      <c r="B13" s="28"/>
      <c r="C13" s="28"/>
      <c r="D13" s="28"/>
    </row>
  </sheetData>
  <mergeCells count="2">
    <mergeCell ref="A1:E10"/>
    <mergeCell ref="F1:J10"/>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tabSelected="1" workbookViewId="0">
      <selection activeCell="C2" sqref="C2:D3"/>
    </sheetView>
  </sheetViews>
  <sheetFormatPr baseColWidth="10" defaultRowHeight="14.4" x14ac:dyDescent="0.3"/>
  <cols>
    <col min="1" max="1" width="2" style="9" customWidth="1"/>
    <col min="2" max="2" width="3" customWidth="1"/>
    <col min="3" max="3" width="32.6640625" customWidth="1"/>
    <col min="4" max="4" width="43" customWidth="1"/>
    <col min="5" max="5" width="2.44140625" customWidth="1"/>
    <col min="6" max="6" width="18.109375" customWidth="1"/>
    <col min="7" max="7" width="2.44140625" customWidth="1"/>
    <col min="8" max="8" width="40" customWidth="1"/>
    <col min="9" max="9" width="20.5546875" customWidth="1"/>
    <col min="10" max="10" width="2.44140625" customWidth="1"/>
    <col min="11" max="11" width="27.5546875" customWidth="1"/>
    <col min="12" max="12" width="2.44140625" customWidth="1"/>
    <col min="13" max="13" width="27.109375" customWidth="1"/>
    <col min="257" max="257" width="2" customWidth="1"/>
    <col min="258" max="258" width="3" customWidth="1"/>
    <col min="259" max="259" width="32.6640625" customWidth="1"/>
    <col min="260" max="260" width="43" customWidth="1"/>
    <col min="261" max="261" width="2.44140625" customWidth="1"/>
    <col min="262" max="262" width="18.109375" customWidth="1"/>
    <col min="263" max="263" width="2.44140625" customWidth="1"/>
    <col min="264" max="264" width="40" customWidth="1"/>
    <col min="265" max="265" width="20.5546875" customWidth="1"/>
    <col min="266" max="266" width="2.44140625" customWidth="1"/>
    <col min="267" max="267" width="27.5546875" customWidth="1"/>
    <col min="268" max="268" width="2.44140625" customWidth="1"/>
    <col min="269" max="269" width="27.109375" customWidth="1"/>
    <col min="513" max="513" width="2" customWidth="1"/>
    <col min="514" max="514" width="3" customWidth="1"/>
    <col min="515" max="515" width="32.6640625" customWidth="1"/>
    <col min="516" max="516" width="43" customWidth="1"/>
    <col min="517" max="517" width="2.44140625" customWidth="1"/>
    <col min="518" max="518" width="18.109375" customWidth="1"/>
    <col min="519" max="519" width="2.44140625" customWidth="1"/>
    <col min="520" max="520" width="40" customWidth="1"/>
    <col min="521" max="521" width="20.5546875" customWidth="1"/>
    <col min="522" max="522" width="2.44140625" customWidth="1"/>
    <col min="523" max="523" width="27.5546875" customWidth="1"/>
    <col min="524" max="524" width="2.44140625" customWidth="1"/>
    <col min="525" max="525" width="27.109375" customWidth="1"/>
    <col min="769" max="769" width="2" customWidth="1"/>
    <col min="770" max="770" width="3" customWidth="1"/>
    <col min="771" max="771" width="32.6640625" customWidth="1"/>
    <col min="772" max="772" width="43" customWidth="1"/>
    <col min="773" max="773" width="2.44140625" customWidth="1"/>
    <col min="774" max="774" width="18.109375" customWidth="1"/>
    <col min="775" max="775" width="2.44140625" customWidth="1"/>
    <col min="776" max="776" width="40" customWidth="1"/>
    <col min="777" max="777" width="20.5546875" customWidth="1"/>
    <col min="778" max="778" width="2.44140625" customWidth="1"/>
    <col min="779" max="779" width="27.5546875" customWidth="1"/>
    <col min="780" max="780" width="2.44140625" customWidth="1"/>
    <col min="781" max="781" width="27.109375" customWidth="1"/>
    <col min="1025" max="1025" width="2" customWidth="1"/>
    <col min="1026" max="1026" width="3" customWidth="1"/>
    <col min="1027" max="1027" width="32.6640625" customWidth="1"/>
    <col min="1028" max="1028" width="43" customWidth="1"/>
    <col min="1029" max="1029" width="2.44140625" customWidth="1"/>
    <col min="1030" max="1030" width="18.109375" customWidth="1"/>
    <col min="1031" max="1031" width="2.44140625" customWidth="1"/>
    <col min="1032" max="1032" width="40" customWidth="1"/>
    <col min="1033" max="1033" width="20.5546875" customWidth="1"/>
    <col min="1034" max="1034" width="2.44140625" customWidth="1"/>
    <col min="1035" max="1035" width="27.5546875" customWidth="1"/>
    <col min="1036" max="1036" width="2.44140625" customWidth="1"/>
    <col min="1037" max="1037" width="27.109375" customWidth="1"/>
    <col min="1281" max="1281" width="2" customWidth="1"/>
    <col min="1282" max="1282" width="3" customWidth="1"/>
    <col min="1283" max="1283" width="32.6640625" customWidth="1"/>
    <col min="1284" max="1284" width="43" customWidth="1"/>
    <col min="1285" max="1285" width="2.44140625" customWidth="1"/>
    <col min="1286" max="1286" width="18.109375" customWidth="1"/>
    <col min="1287" max="1287" width="2.44140625" customWidth="1"/>
    <col min="1288" max="1288" width="40" customWidth="1"/>
    <col min="1289" max="1289" width="20.5546875" customWidth="1"/>
    <col min="1290" max="1290" width="2.44140625" customWidth="1"/>
    <col min="1291" max="1291" width="27.5546875" customWidth="1"/>
    <col min="1292" max="1292" width="2.44140625" customWidth="1"/>
    <col min="1293" max="1293" width="27.109375" customWidth="1"/>
    <col min="1537" max="1537" width="2" customWidth="1"/>
    <col min="1538" max="1538" width="3" customWidth="1"/>
    <col min="1539" max="1539" width="32.6640625" customWidth="1"/>
    <col min="1540" max="1540" width="43" customWidth="1"/>
    <col min="1541" max="1541" width="2.44140625" customWidth="1"/>
    <col min="1542" max="1542" width="18.109375" customWidth="1"/>
    <col min="1543" max="1543" width="2.44140625" customWidth="1"/>
    <col min="1544" max="1544" width="40" customWidth="1"/>
    <col min="1545" max="1545" width="20.5546875" customWidth="1"/>
    <col min="1546" max="1546" width="2.44140625" customWidth="1"/>
    <col min="1547" max="1547" width="27.5546875" customWidth="1"/>
    <col min="1548" max="1548" width="2.44140625" customWidth="1"/>
    <col min="1549" max="1549" width="27.109375" customWidth="1"/>
    <col min="1793" max="1793" width="2" customWidth="1"/>
    <col min="1794" max="1794" width="3" customWidth="1"/>
    <col min="1795" max="1795" width="32.6640625" customWidth="1"/>
    <col min="1796" max="1796" width="43" customWidth="1"/>
    <col min="1797" max="1797" width="2.44140625" customWidth="1"/>
    <col min="1798" max="1798" width="18.109375" customWidth="1"/>
    <col min="1799" max="1799" width="2.44140625" customWidth="1"/>
    <col min="1800" max="1800" width="40" customWidth="1"/>
    <col min="1801" max="1801" width="20.5546875" customWidth="1"/>
    <col min="1802" max="1802" width="2.44140625" customWidth="1"/>
    <col min="1803" max="1803" width="27.5546875" customWidth="1"/>
    <col min="1804" max="1804" width="2.44140625" customWidth="1"/>
    <col min="1805" max="1805" width="27.109375" customWidth="1"/>
    <col min="2049" max="2049" width="2" customWidth="1"/>
    <col min="2050" max="2050" width="3" customWidth="1"/>
    <col min="2051" max="2051" width="32.6640625" customWidth="1"/>
    <col min="2052" max="2052" width="43" customWidth="1"/>
    <col min="2053" max="2053" width="2.44140625" customWidth="1"/>
    <col min="2054" max="2054" width="18.109375" customWidth="1"/>
    <col min="2055" max="2055" width="2.44140625" customWidth="1"/>
    <col min="2056" max="2056" width="40" customWidth="1"/>
    <col min="2057" max="2057" width="20.5546875" customWidth="1"/>
    <col min="2058" max="2058" width="2.44140625" customWidth="1"/>
    <col min="2059" max="2059" width="27.5546875" customWidth="1"/>
    <col min="2060" max="2060" width="2.44140625" customWidth="1"/>
    <col min="2061" max="2061" width="27.109375" customWidth="1"/>
    <col min="2305" max="2305" width="2" customWidth="1"/>
    <col min="2306" max="2306" width="3" customWidth="1"/>
    <col min="2307" max="2307" width="32.6640625" customWidth="1"/>
    <col min="2308" max="2308" width="43" customWidth="1"/>
    <col min="2309" max="2309" width="2.44140625" customWidth="1"/>
    <col min="2310" max="2310" width="18.109375" customWidth="1"/>
    <col min="2311" max="2311" width="2.44140625" customWidth="1"/>
    <col min="2312" max="2312" width="40" customWidth="1"/>
    <col min="2313" max="2313" width="20.5546875" customWidth="1"/>
    <col min="2314" max="2314" width="2.44140625" customWidth="1"/>
    <col min="2315" max="2315" width="27.5546875" customWidth="1"/>
    <col min="2316" max="2316" width="2.44140625" customWidth="1"/>
    <col min="2317" max="2317" width="27.109375" customWidth="1"/>
    <col min="2561" max="2561" width="2" customWidth="1"/>
    <col min="2562" max="2562" width="3" customWidth="1"/>
    <col min="2563" max="2563" width="32.6640625" customWidth="1"/>
    <col min="2564" max="2564" width="43" customWidth="1"/>
    <col min="2565" max="2565" width="2.44140625" customWidth="1"/>
    <col min="2566" max="2566" width="18.109375" customWidth="1"/>
    <col min="2567" max="2567" width="2.44140625" customWidth="1"/>
    <col min="2568" max="2568" width="40" customWidth="1"/>
    <col min="2569" max="2569" width="20.5546875" customWidth="1"/>
    <col min="2570" max="2570" width="2.44140625" customWidth="1"/>
    <col min="2571" max="2571" width="27.5546875" customWidth="1"/>
    <col min="2572" max="2572" width="2.44140625" customWidth="1"/>
    <col min="2573" max="2573" width="27.109375" customWidth="1"/>
    <col min="2817" max="2817" width="2" customWidth="1"/>
    <col min="2818" max="2818" width="3" customWidth="1"/>
    <col min="2819" max="2819" width="32.6640625" customWidth="1"/>
    <col min="2820" max="2820" width="43" customWidth="1"/>
    <col min="2821" max="2821" width="2.44140625" customWidth="1"/>
    <col min="2822" max="2822" width="18.109375" customWidth="1"/>
    <col min="2823" max="2823" width="2.44140625" customWidth="1"/>
    <col min="2824" max="2824" width="40" customWidth="1"/>
    <col min="2825" max="2825" width="20.5546875" customWidth="1"/>
    <col min="2826" max="2826" width="2.44140625" customWidth="1"/>
    <col min="2827" max="2827" width="27.5546875" customWidth="1"/>
    <col min="2828" max="2828" width="2.44140625" customWidth="1"/>
    <col min="2829" max="2829" width="27.109375" customWidth="1"/>
    <col min="3073" max="3073" width="2" customWidth="1"/>
    <col min="3074" max="3074" width="3" customWidth="1"/>
    <col min="3075" max="3075" width="32.6640625" customWidth="1"/>
    <col min="3076" max="3076" width="43" customWidth="1"/>
    <col min="3077" max="3077" width="2.44140625" customWidth="1"/>
    <col min="3078" max="3078" width="18.109375" customWidth="1"/>
    <col min="3079" max="3079" width="2.44140625" customWidth="1"/>
    <col min="3080" max="3080" width="40" customWidth="1"/>
    <col min="3081" max="3081" width="20.5546875" customWidth="1"/>
    <col min="3082" max="3082" width="2.44140625" customWidth="1"/>
    <col min="3083" max="3083" width="27.5546875" customWidth="1"/>
    <col min="3084" max="3084" width="2.44140625" customWidth="1"/>
    <col min="3085" max="3085" width="27.109375" customWidth="1"/>
    <col min="3329" max="3329" width="2" customWidth="1"/>
    <col min="3330" max="3330" width="3" customWidth="1"/>
    <col min="3331" max="3331" width="32.6640625" customWidth="1"/>
    <col min="3332" max="3332" width="43" customWidth="1"/>
    <col min="3333" max="3333" width="2.44140625" customWidth="1"/>
    <col min="3334" max="3334" width="18.109375" customWidth="1"/>
    <col min="3335" max="3335" width="2.44140625" customWidth="1"/>
    <col min="3336" max="3336" width="40" customWidth="1"/>
    <col min="3337" max="3337" width="20.5546875" customWidth="1"/>
    <col min="3338" max="3338" width="2.44140625" customWidth="1"/>
    <col min="3339" max="3339" width="27.5546875" customWidth="1"/>
    <col min="3340" max="3340" width="2.44140625" customWidth="1"/>
    <col min="3341" max="3341" width="27.109375" customWidth="1"/>
    <col min="3585" max="3585" width="2" customWidth="1"/>
    <col min="3586" max="3586" width="3" customWidth="1"/>
    <col min="3587" max="3587" width="32.6640625" customWidth="1"/>
    <col min="3588" max="3588" width="43" customWidth="1"/>
    <col min="3589" max="3589" width="2.44140625" customWidth="1"/>
    <col min="3590" max="3590" width="18.109375" customWidth="1"/>
    <col min="3591" max="3591" width="2.44140625" customWidth="1"/>
    <col min="3592" max="3592" width="40" customWidth="1"/>
    <col min="3593" max="3593" width="20.5546875" customWidth="1"/>
    <col min="3594" max="3594" width="2.44140625" customWidth="1"/>
    <col min="3595" max="3595" width="27.5546875" customWidth="1"/>
    <col min="3596" max="3596" width="2.44140625" customWidth="1"/>
    <col min="3597" max="3597" width="27.109375" customWidth="1"/>
    <col min="3841" max="3841" width="2" customWidth="1"/>
    <col min="3842" max="3842" width="3" customWidth="1"/>
    <col min="3843" max="3843" width="32.6640625" customWidth="1"/>
    <col min="3844" max="3844" width="43" customWidth="1"/>
    <col min="3845" max="3845" width="2.44140625" customWidth="1"/>
    <col min="3846" max="3846" width="18.109375" customWidth="1"/>
    <col min="3847" max="3847" width="2.44140625" customWidth="1"/>
    <col min="3848" max="3848" width="40" customWidth="1"/>
    <col min="3849" max="3849" width="20.5546875" customWidth="1"/>
    <col min="3850" max="3850" width="2.44140625" customWidth="1"/>
    <col min="3851" max="3851" width="27.5546875" customWidth="1"/>
    <col min="3852" max="3852" width="2.44140625" customWidth="1"/>
    <col min="3853" max="3853" width="27.109375" customWidth="1"/>
    <col min="4097" max="4097" width="2" customWidth="1"/>
    <col min="4098" max="4098" width="3" customWidth="1"/>
    <col min="4099" max="4099" width="32.6640625" customWidth="1"/>
    <col min="4100" max="4100" width="43" customWidth="1"/>
    <col min="4101" max="4101" width="2.44140625" customWidth="1"/>
    <col min="4102" max="4102" width="18.109375" customWidth="1"/>
    <col min="4103" max="4103" width="2.44140625" customWidth="1"/>
    <col min="4104" max="4104" width="40" customWidth="1"/>
    <col min="4105" max="4105" width="20.5546875" customWidth="1"/>
    <col min="4106" max="4106" width="2.44140625" customWidth="1"/>
    <col min="4107" max="4107" width="27.5546875" customWidth="1"/>
    <col min="4108" max="4108" width="2.44140625" customWidth="1"/>
    <col min="4109" max="4109" width="27.109375" customWidth="1"/>
    <col min="4353" max="4353" width="2" customWidth="1"/>
    <col min="4354" max="4354" width="3" customWidth="1"/>
    <col min="4355" max="4355" width="32.6640625" customWidth="1"/>
    <col min="4356" max="4356" width="43" customWidth="1"/>
    <col min="4357" max="4357" width="2.44140625" customWidth="1"/>
    <col min="4358" max="4358" width="18.109375" customWidth="1"/>
    <col min="4359" max="4359" width="2.44140625" customWidth="1"/>
    <col min="4360" max="4360" width="40" customWidth="1"/>
    <col min="4361" max="4361" width="20.5546875" customWidth="1"/>
    <col min="4362" max="4362" width="2.44140625" customWidth="1"/>
    <col min="4363" max="4363" width="27.5546875" customWidth="1"/>
    <col min="4364" max="4364" width="2.44140625" customWidth="1"/>
    <col min="4365" max="4365" width="27.109375" customWidth="1"/>
    <col min="4609" max="4609" width="2" customWidth="1"/>
    <col min="4610" max="4610" width="3" customWidth="1"/>
    <col min="4611" max="4611" width="32.6640625" customWidth="1"/>
    <col min="4612" max="4612" width="43" customWidth="1"/>
    <col min="4613" max="4613" width="2.44140625" customWidth="1"/>
    <col min="4614" max="4614" width="18.109375" customWidth="1"/>
    <col min="4615" max="4615" width="2.44140625" customWidth="1"/>
    <col min="4616" max="4616" width="40" customWidth="1"/>
    <col min="4617" max="4617" width="20.5546875" customWidth="1"/>
    <col min="4618" max="4618" width="2.44140625" customWidth="1"/>
    <col min="4619" max="4619" width="27.5546875" customWidth="1"/>
    <col min="4620" max="4620" width="2.44140625" customWidth="1"/>
    <col min="4621" max="4621" width="27.109375" customWidth="1"/>
    <col min="4865" max="4865" width="2" customWidth="1"/>
    <col min="4866" max="4866" width="3" customWidth="1"/>
    <col min="4867" max="4867" width="32.6640625" customWidth="1"/>
    <col min="4868" max="4868" width="43" customWidth="1"/>
    <col min="4869" max="4869" width="2.44140625" customWidth="1"/>
    <col min="4870" max="4870" width="18.109375" customWidth="1"/>
    <col min="4871" max="4871" width="2.44140625" customWidth="1"/>
    <col min="4872" max="4872" width="40" customWidth="1"/>
    <col min="4873" max="4873" width="20.5546875" customWidth="1"/>
    <col min="4874" max="4874" width="2.44140625" customWidth="1"/>
    <col min="4875" max="4875" width="27.5546875" customWidth="1"/>
    <col min="4876" max="4876" width="2.44140625" customWidth="1"/>
    <col min="4877" max="4877" width="27.109375" customWidth="1"/>
    <col min="5121" max="5121" width="2" customWidth="1"/>
    <col min="5122" max="5122" width="3" customWidth="1"/>
    <col min="5123" max="5123" width="32.6640625" customWidth="1"/>
    <col min="5124" max="5124" width="43" customWidth="1"/>
    <col min="5125" max="5125" width="2.44140625" customWidth="1"/>
    <col min="5126" max="5126" width="18.109375" customWidth="1"/>
    <col min="5127" max="5127" width="2.44140625" customWidth="1"/>
    <col min="5128" max="5128" width="40" customWidth="1"/>
    <col min="5129" max="5129" width="20.5546875" customWidth="1"/>
    <col min="5130" max="5130" width="2.44140625" customWidth="1"/>
    <col min="5131" max="5131" width="27.5546875" customWidth="1"/>
    <col min="5132" max="5132" width="2.44140625" customWidth="1"/>
    <col min="5133" max="5133" width="27.109375" customWidth="1"/>
    <col min="5377" max="5377" width="2" customWidth="1"/>
    <col min="5378" max="5378" width="3" customWidth="1"/>
    <col min="5379" max="5379" width="32.6640625" customWidth="1"/>
    <col min="5380" max="5380" width="43" customWidth="1"/>
    <col min="5381" max="5381" width="2.44140625" customWidth="1"/>
    <col min="5382" max="5382" width="18.109375" customWidth="1"/>
    <col min="5383" max="5383" width="2.44140625" customWidth="1"/>
    <col min="5384" max="5384" width="40" customWidth="1"/>
    <col min="5385" max="5385" width="20.5546875" customWidth="1"/>
    <col min="5386" max="5386" width="2.44140625" customWidth="1"/>
    <col min="5387" max="5387" width="27.5546875" customWidth="1"/>
    <col min="5388" max="5388" width="2.44140625" customWidth="1"/>
    <col min="5389" max="5389" width="27.109375" customWidth="1"/>
    <col min="5633" max="5633" width="2" customWidth="1"/>
    <col min="5634" max="5634" width="3" customWidth="1"/>
    <col min="5635" max="5635" width="32.6640625" customWidth="1"/>
    <col min="5636" max="5636" width="43" customWidth="1"/>
    <col min="5637" max="5637" width="2.44140625" customWidth="1"/>
    <col min="5638" max="5638" width="18.109375" customWidth="1"/>
    <col min="5639" max="5639" width="2.44140625" customWidth="1"/>
    <col min="5640" max="5640" width="40" customWidth="1"/>
    <col min="5641" max="5641" width="20.5546875" customWidth="1"/>
    <col min="5642" max="5642" width="2.44140625" customWidth="1"/>
    <col min="5643" max="5643" width="27.5546875" customWidth="1"/>
    <col min="5644" max="5644" width="2.44140625" customWidth="1"/>
    <col min="5645" max="5645" width="27.109375" customWidth="1"/>
    <col min="5889" max="5889" width="2" customWidth="1"/>
    <col min="5890" max="5890" width="3" customWidth="1"/>
    <col min="5891" max="5891" width="32.6640625" customWidth="1"/>
    <col min="5892" max="5892" width="43" customWidth="1"/>
    <col min="5893" max="5893" width="2.44140625" customWidth="1"/>
    <col min="5894" max="5894" width="18.109375" customWidth="1"/>
    <col min="5895" max="5895" width="2.44140625" customWidth="1"/>
    <col min="5896" max="5896" width="40" customWidth="1"/>
    <col min="5897" max="5897" width="20.5546875" customWidth="1"/>
    <col min="5898" max="5898" width="2.44140625" customWidth="1"/>
    <col min="5899" max="5899" width="27.5546875" customWidth="1"/>
    <col min="5900" max="5900" width="2.44140625" customWidth="1"/>
    <col min="5901" max="5901" width="27.109375" customWidth="1"/>
    <col min="6145" max="6145" width="2" customWidth="1"/>
    <col min="6146" max="6146" width="3" customWidth="1"/>
    <col min="6147" max="6147" width="32.6640625" customWidth="1"/>
    <col min="6148" max="6148" width="43" customWidth="1"/>
    <col min="6149" max="6149" width="2.44140625" customWidth="1"/>
    <col min="6150" max="6150" width="18.109375" customWidth="1"/>
    <col min="6151" max="6151" width="2.44140625" customWidth="1"/>
    <col min="6152" max="6152" width="40" customWidth="1"/>
    <col min="6153" max="6153" width="20.5546875" customWidth="1"/>
    <col min="6154" max="6154" width="2.44140625" customWidth="1"/>
    <col min="6155" max="6155" width="27.5546875" customWidth="1"/>
    <col min="6156" max="6156" width="2.44140625" customWidth="1"/>
    <col min="6157" max="6157" width="27.109375" customWidth="1"/>
    <col min="6401" max="6401" width="2" customWidth="1"/>
    <col min="6402" max="6402" width="3" customWidth="1"/>
    <col min="6403" max="6403" width="32.6640625" customWidth="1"/>
    <col min="6404" max="6404" width="43" customWidth="1"/>
    <col min="6405" max="6405" width="2.44140625" customWidth="1"/>
    <col min="6406" max="6406" width="18.109375" customWidth="1"/>
    <col min="6407" max="6407" width="2.44140625" customWidth="1"/>
    <col min="6408" max="6408" width="40" customWidth="1"/>
    <col min="6409" max="6409" width="20.5546875" customWidth="1"/>
    <col min="6410" max="6410" width="2.44140625" customWidth="1"/>
    <col min="6411" max="6411" width="27.5546875" customWidth="1"/>
    <col min="6412" max="6412" width="2.44140625" customWidth="1"/>
    <col min="6413" max="6413" width="27.109375" customWidth="1"/>
    <col min="6657" max="6657" width="2" customWidth="1"/>
    <col min="6658" max="6658" width="3" customWidth="1"/>
    <col min="6659" max="6659" width="32.6640625" customWidth="1"/>
    <col min="6660" max="6660" width="43" customWidth="1"/>
    <col min="6661" max="6661" width="2.44140625" customWidth="1"/>
    <col min="6662" max="6662" width="18.109375" customWidth="1"/>
    <col min="6663" max="6663" width="2.44140625" customWidth="1"/>
    <col min="6664" max="6664" width="40" customWidth="1"/>
    <col min="6665" max="6665" width="20.5546875" customWidth="1"/>
    <col min="6666" max="6666" width="2.44140625" customWidth="1"/>
    <col min="6667" max="6667" width="27.5546875" customWidth="1"/>
    <col min="6668" max="6668" width="2.44140625" customWidth="1"/>
    <col min="6669" max="6669" width="27.109375" customWidth="1"/>
    <col min="6913" max="6913" width="2" customWidth="1"/>
    <col min="6914" max="6914" width="3" customWidth="1"/>
    <col min="6915" max="6915" width="32.6640625" customWidth="1"/>
    <col min="6916" max="6916" width="43" customWidth="1"/>
    <col min="6917" max="6917" width="2.44140625" customWidth="1"/>
    <col min="6918" max="6918" width="18.109375" customWidth="1"/>
    <col min="6919" max="6919" width="2.44140625" customWidth="1"/>
    <col min="6920" max="6920" width="40" customWidth="1"/>
    <col min="6921" max="6921" width="20.5546875" customWidth="1"/>
    <col min="6922" max="6922" width="2.44140625" customWidth="1"/>
    <col min="6923" max="6923" width="27.5546875" customWidth="1"/>
    <col min="6924" max="6924" width="2.44140625" customWidth="1"/>
    <col min="6925" max="6925" width="27.109375" customWidth="1"/>
    <col min="7169" max="7169" width="2" customWidth="1"/>
    <col min="7170" max="7170" width="3" customWidth="1"/>
    <col min="7171" max="7171" width="32.6640625" customWidth="1"/>
    <col min="7172" max="7172" width="43" customWidth="1"/>
    <col min="7173" max="7173" width="2.44140625" customWidth="1"/>
    <col min="7174" max="7174" width="18.109375" customWidth="1"/>
    <col min="7175" max="7175" width="2.44140625" customWidth="1"/>
    <col min="7176" max="7176" width="40" customWidth="1"/>
    <col min="7177" max="7177" width="20.5546875" customWidth="1"/>
    <col min="7178" max="7178" width="2.44140625" customWidth="1"/>
    <col min="7179" max="7179" width="27.5546875" customWidth="1"/>
    <col min="7180" max="7180" width="2.44140625" customWidth="1"/>
    <col min="7181" max="7181" width="27.109375" customWidth="1"/>
    <col min="7425" max="7425" width="2" customWidth="1"/>
    <col min="7426" max="7426" width="3" customWidth="1"/>
    <col min="7427" max="7427" width="32.6640625" customWidth="1"/>
    <col min="7428" max="7428" width="43" customWidth="1"/>
    <col min="7429" max="7429" width="2.44140625" customWidth="1"/>
    <col min="7430" max="7430" width="18.109375" customWidth="1"/>
    <col min="7431" max="7431" width="2.44140625" customWidth="1"/>
    <col min="7432" max="7432" width="40" customWidth="1"/>
    <col min="7433" max="7433" width="20.5546875" customWidth="1"/>
    <col min="7434" max="7434" width="2.44140625" customWidth="1"/>
    <col min="7435" max="7435" width="27.5546875" customWidth="1"/>
    <col min="7436" max="7436" width="2.44140625" customWidth="1"/>
    <col min="7437" max="7437" width="27.109375" customWidth="1"/>
    <col min="7681" max="7681" width="2" customWidth="1"/>
    <col min="7682" max="7682" width="3" customWidth="1"/>
    <col min="7683" max="7683" width="32.6640625" customWidth="1"/>
    <col min="7684" max="7684" width="43" customWidth="1"/>
    <col min="7685" max="7685" width="2.44140625" customWidth="1"/>
    <col min="7686" max="7686" width="18.109375" customWidth="1"/>
    <col min="7687" max="7687" width="2.44140625" customWidth="1"/>
    <col min="7688" max="7688" width="40" customWidth="1"/>
    <col min="7689" max="7689" width="20.5546875" customWidth="1"/>
    <col min="7690" max="7690" width="2.44140625" customWidth="1"/>
    <col min="7691" max="7691" width="27.5546875" customWidth="1"/>
    <col min="7692" max="7692" width="2.44140625" customWidth="1"/>
    <col min="7693" max="7693" width="27.109375" customWidth="1"/>
    <col min="7937" max="7937" width="2" customWidth="1"/>
    <col min="7938" max="7938" width="3" customWidth="1"/>
    <col min="7939" max="7939" width="32.6640625" customWidth="1"/>
    <col min="7940" max="7940" width="43" customWidth="1"/>
    <col min="7941" max="7941" width="2.44140625" customWidth="1"/>
    <col min="7942" max="7942" width="18.109375" customWidth="1"/>
    <col min="7943" max="7943" width="2.44140625" customWidth="1"/>
    <col min="7944" max="7944" width="40" customWidth="1"/>
    <col min="7945" max="7945" width="20.5546875" customWidth="1"/>
    <col min="7946" max="7946" width="2.44140625" customWidth="1"/>
    <col min="7947" max="7947" width="27.5546875" customWidth="1"/>
    <col min="7948" max="7948" width="2.44140625" customWidth="1"/>
    <col min="7949" max="7949" width="27.109375" customWidth="1"/>
    <col min="8193" max="8193" width="2" customWidth="1"/>
    <col min="8194" max="8194" width="3" customWidth="1"/>
    <col min="8195" max="8195" width="32.6640625" customWidth="1"/>
    <col min="8196" max="8196" width="43" customWidth="1"/>
    <col min="8197" max="8197" width="2.44140625" customWidth="1"/>
    <col min="8198" max="8198" width="18.109375" customWidth="1"/>
    <col min="8199" max="8199" width="2.44140625" customWidth="1"/>
    <col min="8200" max="8200" width="40" customWidth="1"/>
    <col min="8201" max="8201" width="20.5546875" customWidth="1"/>
    <col min="8202" max="8202" width="2.44140625" customWidth="1"/>
    <col min="8203" max="8203" width="27.5546875" customWidth="1"/>
    <col min="8204" max="8204" width="2.44140625" customWidth="1"/>
    <col min="8205" max="8205" width="27.109375" customWidth="1"/>
    <col min="8449" max="8449" width="2" customWidth="1"/>
    <col min="8450" max="8450" width="3" customWidth="1"/>
    <col min="8451" max="8451" width="32.6640625" customWidth="1"/>
    <col min="8452" max="8452" width="43" customWidth="1"/>
    <col min="8453" max="8453" width="2.44140625" customWidth="1"/>
    <col min="8454" max="8454" width="18.109375" customWidth="1"/>
    <col min="8455" max="8455" width="2.44140625" customWidth="1"/>
    <col min="8456" max="8456" width="40" customWidth="1"/>
    <col min="8457" max="8457" width="20.5546875" customWidth="1"/>
    <col min="8458" max="8458" width="2.44140625" customWidth="1"/>
    <col min="8459" max="8459" width="27.5546875" customWidth="1"/>
    <col min="8460" max="8460" width="2.44140625" customWidth="1"/>
    <col min="8461" max="8461" width="27.109375" customWidth="1"/>
    <col min="8705" max="8705" width="2" customWidth="1"/>
    <col min="8706" max="8706" width="3" customWidth="1"/>
    <col min="8707" max="8707" width="32.6640625" customWidth="1"/>
    <col min="8708" max="8708" width="43" customWidth="1"/>
    <col min="8709" max="8709" width="2.44140625" customWidth="1"/>
    <col min="8710" max="8710" width="18.109375" customWidth="1"/>
    <col min="8711" max="8711" width="2.44140625" customWidth="1"/>
    <col min="8712" max="8712" width="40" customWidth="1"/>
    <col min="8713" max="8713" width="20.5546875" customWidth="1"/>
    <col min="8714" max="8714" width="2.44140625" customWidth="1"/>
    <col min="8715" max="8715" width="27.5546875" customWidth="1"/>
    <col min="8716" max="8716" width="2.44140625" customWidth="1"/>
    <col min="8717" max="8717" width="27.109375" customWidth="1"/>
    <col min="8961" max="8961" width="2" customWidth="1"/>
    <col min="8962" max="8962" width="3" customWidth="1"/>
    <col min="8963" max="8963" width="32.6640625" customWidth="1"/>
    <col min="8964" max="8964" width="43" customWidth="1"/>
    <col min="8965" max="8965" width="2.44140625" customWidth="1"/>
    <col min="8966" max="8966" width="18.109375" customWidth="1"/>
    <col min="8967" max="8967" width="2.44140625" customWidth="1"/>
    <col min="8968" max="8968" width="40" customWidth="1"/>
    <col min="8969" max="8969" width="20.5546875" customWidth="1"/>
    <col min="8970" max="8970" width="2.44140625" customWidth="1"/>
    <col min="8971" max="8971" width="27.5546875" customWidth="1"/>
    <col min="8972" max="8972" width="2.44140625" customWidth="1"/>
    <col min="8973" max="8973" width="27.109375" customWidth="1"/>
    <col min="9217" max="9217" width="2" customWidth="1"/>
    <col min="9218" max="9218" width="3" customWidth="1"/>
    <col min="9219" max="9219" width="32.6640625" customWidth="1"/>
    <col min="9220" max="9220" width="43" customWidth="1"/>
    <col min="9221" max="9221" width="2.44140625" customWidth="1"/>
    <col min="9222" max="9222" width="18.109375" customWidth="1"/>
    <col min="9223" max="9223" width="2.44140625" customWidth="1"/>
    <col min="9224" max="9224" width="40" customWidth="1"/>
    <col min="9225" max="9225" width="20.5546875" customWidth="1"/>
    <col min="9226" max="9226" width="2.44140625" customWidth="1"/>
    <col min="9227" max="9227" width="27.5546875" customWidth="1"/>
    <col min="9228" max="9228" width="2.44140625" customWidth="1"/>
    <col min="9229" max="9229" width="27.109375" customWidth="1"/>
    <col min="9473" max="9473" width="2" customWidth="1"/>
    <col min="9474" max="9474" width="3" customWidth="1"/>
    <col min="9475" max="9475" width="32.6640625" customWidth="1"/>
    <col min="9476" max="9476" width="43" customWidth="1"/>
    <col min="9477" max="9477" width="2.44140625" customWidth="1"/>
    <col min="9478" max="9478" width="18.109375" customWidth="1"/>
    <col min="9479" max="9479" width="2.44140625" customWidth="1"/>
    <col min="9480" max="9480" width="40" customWidth="1"/>
    <col min="9481" max="9481" width="20.5546875" customWidth="1"/>
    <col min="9482" max="9482" width="2.44140625" customWidth="1"/>
    <col min="9483" max="9483" width="27.5546875" customWidth="1"/>
    <col min="9484" max="9484" width="2.44140625" customWidth="1"/>
    <col min="9485" max="9485" width="27.109375" customWidth="1"/>
    <col min="9729" max="9729" width="2" customWidth="1"/>
    <col min="9730" max="9730" width="3" customWidth="1"/>
    <col min="9731" max="9731" width="32.6640625" customWidth="1"/>
    <col min="9732" max="9732" width="43" customWidth="1"/>
    <col min="9733" max="9733" width="2.44140625" customWidth="1"/>
    <col min="9734" max="9734" width="18.109375" customWidth="1"/>
    <col min="9735" max="9735" width="2.44140625" customWidth="1"/>
    <col min="9736" max="9736" width="40" customWidth="1"/>
    <col min="9737" max="9737" width="20.5546875" customWidth="1"/>
    <col min="9738" max="9738" width="2.44140625" customWidth="1"/>
    <col min="9739" max="9739" width="27.5546875" customWidth="1"/>
    <col min="9740" max="9740" width="2.44140625" customWidth="1"/>
    <col min="9741" max="9741" width="27.109375" customWidth="1"/>
    <col min="9985" max="9985" width="2" customWidth="1"/>
    <col min="9986" max="9986" width="3" customWidth="1"/>
    <col min="9987" max="9987" width="32.6640625" customWidth="1"/>
    <col min="9988" max="9988" width="43" customWidth="1"/>
    <col min="9989" max="9989" width="2.44140625" customWidth="1"/>
    <col min="9990" max="9990" width="18.109375" customWidth="1"/>
    <col min="9991" max="9991" width="2.44140625" customWidth="1"/>
    <col min="9992" max="9992" width="40" customWidth="1"/>
    <col min="9993" max="9993" width="20.5546875" customWidth="1"/>
    <col min="9994" max="9994" width="2.44140625" customWidth="1"/>
    <col min="9995" max="9995" width="27.5546875" customWidth="1"/>
    <col min="9996" max="9996" width="2.44140625" customWidth="1"/>
    <col min="9997" max="9997" width="27.109375" customWidth="1"/>
    <col min="10241" max="10241" width="2" customWidth="1"/>
    <col min="10242" max="10242" width="3" customWidth="1"/>
    <col min="10243" max="10243" width="32.6640625" customWidth="1"/>
    <col min="10244" max="10244" width="43" customWidth="1"/>
    <col min="10245" max="10245" width="2.44140625" customWidth="1"/>
    <col min="10246" max="10246" width="18.109375" customWidth="1"/>
    <col min="10247" max="10247" width="2.44140625" customWidth="1"/>
    <col min="10248" max="10248" width="40" customWidth="1"/>
    <col min="10249" max="10249" width="20.5546875" customWidth="1"/>
    <col min="10250" max="10250" width="2.44140625" customWidth="1"/>
    <col min="10251" max="10251" width="27.5546875" customWidth="1"/>
    <col min="10252" max="10252" width="2.44140625" customWidth="1"/>
    <col min="10253" max="10253" width="27.109375" customWidth="1"/>
    <col min="10497" max="10497" width="2" customWidth="1"/>
    <col min="10498" max="10498" width="3" customWidth="1"/>
    <col min="10499" max="10499" width="32.6640625" customWidth="1"/>
    <col min="10500" max="10500" width="43" customWidth="1"/>
    <col min="10501" max="10501" width="2.44140625" customWidth="1"/>
    <col min="10502" max="10502" width="18.109375" customWidth="1"/>
    <col min="10503" max="10503" width="2.44140625" customWidth="1"/>
    <col min="10504" max="10504" width="40" customWidth="1"/>
    <col min="10505" max="10505" width="20.5546875" customWidth="1"/>
    <col min="10506" max="10506" width="2.44140625" customWidth="1"/>
    <col min="10507" max="10507" width="27.5546875" customWidth="1"/>
    <col min="10508" max="10508" width="2.44140625" customWidth="1"/>
    <col min="10509" max="10509" width="27.109375" customWidth="1"/>
    <col min="10753" max="10753" width="2" customWidth="1"/>
    <col min="10754" max="10754" width="3" customWidth="1"/>
    <col min="10755" max="10755" width="32.6640625" customWidth="1"/>
    <col min="10756" max="10756" width="43" customWidth="1"/>
    <col min="10757" max="10757" width="2.44140625" customWidth="1"/>
    <col min="10758" max="10758" width="18.109375" customWidth="1"/>
    <col min="10759" max="10759" width="2.44140625" customWidth="1"/>
    <col min="10760" max="10760" width="40" customWidth="1"/>
    <col min="10761" max="10761" width="20.5546875" customWidth="1"/>
    <col min="10762" max="10762" width="2.44140625" customWidth="1"/>
    <col min="10763" max="10763" width="27.5546875" customWidth="1"/>
    <col min="10764" max="10764" width="2.44140625" customWidth="1"/>
    <col min="10765" max="10765" width="27.109375" customWidth="1"/>
    <col min="11009" max="11009" width="2" customWidth="1"/>
    <col min="11010" max="11010" width="3" customWidth="1"/>
    <col min="11011" max="11011" width="32.6640625" customWidth="1"/>
    <col min="11012" max="11012" width="43" customWidth="1"/>
    <col min="11013" max="11013" width="2.44140625" customWidth="1"/>
    <col min="11014" max="11014" width="18.109375" customWidth="1"/>
    <col min="11015" max="11015" width="2.44140625" customWidth="1"/>
    <col min="11016" max="11016" width="40" customWidth="1"/>
    <col min="11017" max="11017" width="20.5546875" customWidth="1"/>
    <col min="11018" max="11018" width="2.44140625" customWidth="1"/>
    <col min="11019" max="11019" width="27.5546875" customWidth="1"/>
    <col min="11020" max="11020" width="2.44140625" customWidth="1"/>
    <col min="11021" max="11021" width="27.109375" customWidth="1"/>
    <col min="11265" max="11265" width="2" customWidth="1"/>
    <col min="11266" max="11266" width="3" customWidth="1"/>
    <col min="11267" max="11267" width="32.6640625" customWidth="1"/>
    <col min="11268" max="11268" width="43" customWidth="1"/>
    <col min="11269" max="11269" width="2.44140625" customWidth="1"/>
    <col min="11270" max="11270" width="18.109375" customWidth="1"/>
    <col min="11271" max="11271" width="2.44140625" customWidth="1"/>
    <col min="11272" max="11272" width="40" customWidth="1"/>
    <col min="11273" max="11273" width="20.5546875" customWidth="1"/>
    <col min="11274" max="11274" width="2.44140625" customWidth="1"/>
    <col min="11275" max="11275" width="27.5546875" customWidth="1"/>
    <col min="11276" max="11276" width="2.44140625" customWidth="1"/>
    <col min="11277" max="11277" width="27.109375" customWidth="1"/>
    <col min="11521" max="11521" width="2" customWidth="1"/>
    <col min="11522" max="11522" width="3" customWidth="1"/>
    <col min="11523" max="11523" width="32.6640625" customWidth="1"/>
    <col min="11524" max="11524" width="43" customWidth="1"/>
    <col min="11525" max="11525" width="2.44140625" customWidth="1"/>
    <col min="11526" max="11526" width="18.109375" customWidth="1"/>
    <col min="11527" max="11527" width="2.44140625" customWidth="1"/>
    <col min="11528" max="11528" width="40" customWidth="1"/>
    <col min="11529" max="11529" width="20.5546875" customWidth="1"/>
    <col min="11530" max="11530" width="2.44140625" customWidth="1"/>
    <col min="11531" max="11531" width="27.5546875" customWidth="1"/>
    <col min="11532" max="11532" width="2.44140625" customWidth="1"/>
    <col min="11533" max="11533" width="27.109375" customWidth="1"/>
    <col min="11777" max="11777" width="2" customWidth="1"/>
    <col min="11778" max="11778" width="3" customWidth="1"/>
    <col min="11779" max="11779" width="32.6640625" customWidth="1"/>
    <col min="11780" max="11780" width="43" customWidth="1"/>
    <col min="11781" max="11781" width="2.44140625" customWidth="1"/>
    <col min="11782" max="11782" width="18.109375" customWidth="1"/>
    <col min="11783" max="11783" width="2.44140625" customWidth="1"/>
    <col min="11784" max="11784" width="40" customWidth="1"/>
    <col min="11785" max="11785" width="20.5546875" customWidth="1"/>
    <col min="11786" max="11786" width="2.44140625" customWidth="1"/>
    <col min="11787" max="11787" width="27.5546875" customWidth="1"/>
    <col min="11788" max="11788" width="2.44140625" customWidth="1"/>
    <col min="11789" max="11789" width="27.109375" customWidth="1"/>
    <col min="12033" max="12033" width="2" customWidth="1"/>
    <col min="12034" max="12034" width="3" customWidth="1"/>
    <col min="12035" max="12035" width="32.6640625" customWidth="1"/>
    <col min="12036" max="12036" width="43" customWidth="1"/>
    <col min="12037" max="12037" width="2.44140625" customWidth="1"/>
    <col min="12038" max="12038" width="18.109375" customWidth="1"/>
    <col min="12039" max="12039" width="2.44140625" customWidth="1"/>
    <col min="12040" max="12040" width="40" customWidth="1"/>
    <col min="12041" max="12041" width="20.5546875" customWidth="1"/>
    <col min="12042" max="12042" width="2.44140625" customWidth="1"/>
    <col min="12043" max="12043" width="27.5546875" customWidth="1"/>
    <col min="12044" max="12044" width="2.44140625" customWidth="1"/>
    <col min="12045" max="12045" width="27.109375" customWidth="1"/>
    <col min="12289" max="12289" width="2" customWidth="1"/>
    <col min="12290" max="12290" width="3" customWidth="1"/>
    <col min="12291" max="12291" width="32.6640625" customWidth="1"/>
    <col min="12292" max="12292" width="43" customWidth="1"/>
    <col min="12293" max="12293" width="2.44140625" customWidth="1"/>
    <col min="12294" max="12294" width="18.109375" customWidth="1"/>
    <col min="12295" max="12295" width="2.44140625" customWidth="1"/>
    <col min="12296" max="12296" width="40" customWidth="1"/>
    <col min="12297" max="12297" width="20.5546875" customWidth="1"/>
    <col min="12298" max="12298" width="2.44140625" customWidth="1"/>
    <col min="12299" max="12299" width="27.5546875" customWidth="1"/>
    <col min="12300" max="12300" width="2.44140625" customWidth="1"/>
    <col min="12301" max="12301" width="27.109375" customWidth="1"/>
    <col min="12545" max="12545" width="2" customWidth="1"/>
    <col min="12546" max="12546" width="3" customWidth="1"/>
    <col min="12547" max="12547" width="32.6640625" customWidth="1"/>
    <col min="12548" max="12548" width="43" customWidth="1"/>
    <col min="12549" max="12549" width="2.44140625" customWidth="1"/>
    <col min="12550" max="12550" width="18.109375" customWidth="1"/>
    <col min="12551" max="12551" width="2.44140625" customWidth="1"/>
    <col min="12552" max="12552" width="40" customWidth="1"/>
    <col min="12553" max="12553" width="20.5546875" customWidth="1"/>
    <col min="12554" max="12554" width="2.44140625" customWidth="1"/>
    <col min="12555" max="12555" width="27.5546875" customWidth="1"/>
    <col min="12556" max="12556" width="2.44140625" customWidth="1"/>
    <col min="12557" max="12557" width="27.109375" customWidth="1"/>
    <col min="12801" max="12801" width="2" customWidth="1"/>
    <col min="12802" max="12802" width="3" customWidth="1"/>
    <col min="12803" max="12803" width="32.6640625" customWidth="1"/>
    <col min="12804" max="12804" width="43" customWidth="1"/>
    <col min="12805" max="12805" width="2.44140625" customWidth="1"/>
    <col min="12806" max="12806" width="18.109375" customWidth="1"/>
    <col min="12807" max="12807" width="2.44140625" customWidth="1"/>
    <col min="12808" max="12808" width="40" customWidth="1"/>
    <col min="12809" max="12809" width="20.5546875" customWidth="1"/>
    <col min="12810" max="12810" width="2.44140625" customWidth="1"/>
    <col min="12811" max="12811" width="27.5546875" customWidth="1"/>
    <col min="12812" max="12812" width="2.44140625" customWidth="1"/>
    <col min="12813" max="12813" width="27.109375" customWidth="1"/>
    <col min="13057" max="13057" width="2" customWidth="1"/>
    <col min="13058" max="13058" width="3" customWidth="1"/>
    <col min="13059" max="13059" width="32.6640625" customWidth="1"/>
    <col min="13060" max="13060" width="43" customWidth="1"/>
    <col min="13061" max="13061" width="2.44140625" customWidth="1"/>
    <col min="13062" max="13062" width="18.109375" customWidth="1"/>
    <col min="13063" max="13063" width="2.44140625" customWidth="1"/>
    <col min="13064" max="13064" width="40" customWidth="1"/>
    <col min="13065" max="13065" width="20.5546875" customWidth="1"/>
    <col min="13066" max="13066" width="2.44140625" customWidth="1"/>
    <col min="13067" max="13067" width="27.5546875" customWidth="1"/>
    <col min="13068" max="13068" width="2.44140625" customWidth="1"/>
    <col min="13069" max="13069" width="27.109375" customWidth="1"/>
    <col min="13313" max="13313" width="2" customWidth="1"/>
    <col min="13314" max="13314" width="3" customWidth="1"/>
    <col min="13315" max="13315" width="32.6640625" customWidth="1"/>
    <col min="13316" max="13316" width="43" customWidth="1"/>
    <col min="13317" max="13317" width="2.44140625" customWidth="1"/>
    <col min="13318" max="13318" width="18.109375" customWidth="1"/>
    <col min="13319" max="13319" width="2.44140625" customWidth="1"/>
    <col min="13320" max="13320" width="40" customWidth="1"/>
    <col min="13321" max="13321" width="20.5546875" customWidth="1"/>
    <col min="13322" max="13322" width="2.44140625" customWidth="1"/>
    <col min="13323" max="13323" width="27.5546875" customWidth="1"/>
    <col min="13324" max="13324" width="2.44140625" customWidth="1"/>
    <col min="13325" max="13325" width="27.109375" customWidth="1"/>
    <col min="13569" max="13569" width="2" customWidth="1"/>
    <col min="13570" max="13570" width="3" customWidth="1"/>
    <col min="13571" max="13571" width="32.6640625" customWidth="1"/>
    <col min="13572" max="13572" width="43" customWidth="1"/>
    <col min="13573" max="13573" width="2.44140625" customWidth="1"/>
    <col min="13574" max="13574" width="18.109375" customWidth="1"/>
    <col min="13575" max="13575" width="2.44140625" customWidth="1"/>
    <col min="13576" max="13576" width="40" customWidth="1"/>
    <col min="13577" max="13577" width="20.5546875" customWidth="1"/>
    <col min="13578" max="13578" width="2.44140625" customWidth="1"/>
    <col min="13579" max="13579" width="27.5546875" customWidth="1"/>
    <col min="13580" max="13580" width="2.44140625" customWidth="1"/>
    <col min="13581" max="13581" width="27.109375" customWidth="1"/>
    <col min="13825" max="13825" width="2" customWidth="1"/>
    <col min="13826" max="13826" width="3" customWidth="1"/>
    <col min="13827" max="13827" width="32.6640625" customWidth="1"/>
    <col min="13828" max="13828" width="43" customWidth="1"/>
    <col min="13829" max="13829" width="2.44140625" customWidth="1"/>
    <col min="13830" max="13830" width="18.109375" customWidth="1"/>
    <col min="13831" max="13831" width="2.44140625" customWidth="1"/>
    <col min="13832" max="13832" width="40" customWidth="1"/>
    <col min="13833" max="13833" width="20.5546875" customWidth="1"/>
    <col min="13834" max="13834" width="2.44140625" customWidth="1"/>
    <col min="13835" max="13835" width="27.5546875" customWidth="1"/>
    <col min="13836" max="13836" width="2.44140625" customWidth="1"/>
    <col min="13837" max="13837" width="27.109375" customWidth="1"/>
    <col min="14081" max="14081" width="2" customWidth="1"/>
    <col min="14082" max="14082" width="3" customWidth="1"/>
    <col min="14083" max="14083" width="32.6640625" customWidth="1"/>
    <col min="14084" max="14084" width="43" customWidth="1"/>
    <col min="14085" max="14085" width="2.44140625" customWidth="1"/>
    <col min="14086" max="14086" width="18.109375" customWidth="1"/>
    <col min="14087" max="14087" width="2.44140625" customWidth="1"/>
    <col min="14088" max="14088" width="40" customWidth="1"/>
    <col min="14089" max="14089" width="20.5546875" customWidth="1"/>
    <col min="14090" max="14090" width="2.44140625" customWidth="1"/>
    <col min="14091" max="14091" width="27.5546875" customWidth="1"/>
    <col min="14092" max="14092" width="2.44140625" customWidth="1"/>
    <col min="14093" max="14093" width="27.109375" customWidth="1"/>
    <col min="14337" max="14337" width="2" customWidth="1"/>
    <col min="14338" max="14338" width="3" customWidth="1"/>
    <col min="14339" max="14339" width="32.6640625" customWidth="1"/>
    <col min="14340" max="14340" width="43" customWidth="1"/>
    <col min="14341" max="14341" width="2.44140625" customWidth="1"/>
    <col min="14342" max="14342" width="18.109375" customWidth="1"/>
    <col min="14343" max="14343" width="2.44140625" customWidth="1"/>
    <col min="14344" max="14344" width="40" customWidth="1"/>
    <col min="14345" max="14345" width="20.5546875" customWidth="1"/>
    <col min="14346" max="14346" width="2.44140625" customWidth="1"/>
    <col min="14347" max="14347" width="27.5546875" customWidth="1"/>
    <col min="14348" max="14348" width="2.44140625" customWidth="1"/>
    <col min="14349" max="14349" width="27.109375" customWidth="1"/>
    <col min="14593" max="14593" width="2" customWidth="1"/>
    <col min="14594" max="14594" width="3" customWidth="1"/>
    <col min="14595" max="14595" width="32.6640625" customWidth="1"/>
    <col min="14596" max="14596" width="43" customWidth="1"/>
    <col min="14597" max="14597" width="2.44140625" customWidth="1"/>
    <col min="14598" max="14598" width="18.109375" customWidth="1"/>
    <col min="14599" max="14599" width="2.44140625" customWidth="1"/>
    <col min="14600" max="14600" width="40" customWidth="1"/>
    <col min="14601" max="14601" width="20.5546875" customWidth="1"/>
    <col min="14602" max="14602" width="2.44140625" customWidth="1"/>
    <col min="14603" max="14603" width="27.5546875" customWidth="1"/>
    <col min="14604" max="14604" width="2.44140625" customWidth="1"/>
    <col min="14605" max="14605" width="27.109375" customWidth="1"/>
    <col min="14849" max="14849" width="2" customWidth="1"/>
    <col min="14850" max="14850" width="3" customWidth="1"/>
    <col min="14851" max="14851" width="32.6640625" customWidth="1"/>
    <col min="14852" max="14852" width="43" customWidth="1"/>
    <col min="14853" max="14853" width="2.44140625" customWidth="1"/>
    <col min="14854" max="14854" width="18.109375" customWidth="1"/>
    <col min="14855" max="14855" width="2.44140625" customWidth="1"/>
    <col min="14856" max="14856" width="40" customWidth="1"/>
    <col min="14857" max="14857" width="20.5546875" customWidth="1"/>
    <col min="14858" max="14858" width="2.44140625" customWidth="1"/>
    <col min="14859" max="14859" width="27.5546875" customWidth="1"/>
    <col min="14860" max="14860" width="2.44140625" customWidth="1"/>
    <col min="14861" max="14861" width="27.109375" customWidth="1"/>
    <col min="15105" max="15105" width="2" customWidth="1"/>
    <col min="15106" max="15106" width="3" customWidth="1"/>
    <col min="15107" max="15107" width="32.6640625" customWidth="1"/>
    <col min="15108" max="15108" width="43" customWidth="1"/>
    <col min="15109" max="15109" width="2.44140625" customWidth="1"/>
    <col min="15110" max="15110" width="18.109375" customWidth="1"/>
    <col min="15111" max="15111" width="2.44140625" customWidth="1"/>
    <col min="15112" max="15112" width="40" customWidth="1"/>
    <col min="15113" max="15113" width="20.5546875" customWidth="1"/>
    <col min="15114" max="15114" width="2.44140625" customWidth="1"/>
    <col min="15115" max="15115" width="27.5546875" customWidth="1"/>
    <col min="15116" max="15116" width="2.44140625" customWidth="1"/>
    <col min="15117" max="15117" width="27.109375" customWidth="1"/>
    <col min="15361" max="15361" width="2" customWidth="1"/>
    <col min="15362" max="15362" width="3" customWidth="1"/>
    <col min="15363" max="15363" width="32.6640625" customWidth="1"/>
    <col min="15364" max="15364" width="43" customWidth="1"/>
    <col min="15365" max="15365" width="2.44140625" customWidth="1"/>
    <col min="15366" max="15366" width="18.109375" customWidth="1"/>
    <col min="15367" max="15367" width="2.44140625" customWidth="1"/>
    <col min="15368" max="15368" width="40" customWidth="1"/>
    <col min="15369" max="15369" width="20.5546875" customWidth="1"/>
    <col min="15370" max="15370" width="2.44140625" customWidth="1"/>
    <col min="15371" max="15371" width="27.5546875" customWidth="1"/>
    <col min="15372" max="15372" width="2.44140625" customWidth="1"/>
    <col min="15373" max="15373" width="27.109375" customWidth="1"/>
    <col min="15617" max="15617" width="2" customWidth="1"/>
    <col min="15618" max="15618" width="3" customWidth="1"/>
    <col min="15619" max="15619" width="32.6640625" customWidth="1"/>
    <col min="15620" max="15620" width="43" customWidth="1"/>
    <col min="15621" max="15621" width="2.44140625" customWidth="1"/>
    <col min="15622" max="15622" width="18.109375" customWidth="1"/>
    <col min="15623" max="15623" width="2.44140625" customWidth="1"/>
    <col min="15624" max="15624" width="40" customWidth="1"/>
    <col min="15625" max="15625" width="20.5546875" customWidth="1"/>
    <col min="15626" max="15626" width="2.44140625" customWidth="1"/>
    <col min="15627" max="15627" width="27.5546875" customWidth="1"/>
    <col min="15628" max="15628" width="2.44140625" customWidth="1"/>
    <col min="15629" max="15629" width="27.109375" customWidth="1"/>
    <col min="15873" max="15873" width="2" customWidth="1"/>
    <col min="15874" max="15874" width="3" customWidth="1"/>
    <col min="15875" max="15875" width="32.6640625" customWidth="1"/>
    <col min="15876" max="15876" width="43" customWidth="1"/>
    <col min="15877" max="15877" width="2.44140625" customWidth="1"/>
    <col min="15878" max="15878" width="18.109375" customWidth="1"/>
    <col min="15879" max="15879" width="2.44140625" customWidth="1"/>
    <col min="15880" max="15880" width="40" customWidth="1"/>
    <col min="15881" max="15881" width="20.5546875" customWidth="1"/>
    <col min="15882" max="15882" width="2.44140625" customWidth="1"/>
    <col min="15883" max="15883" width="27.5546875" customWidth="1"/>
    <col min="15884" max="15884" width="2.44140625" customWidth="1"/>
    <col min="15885" max="15885" width="27.109375" customWidth="1"/>
    <col min="16129" max="16129" width="2" customWidth="1"/>
    <col min="16130" max="16130" width="3" customWidth="1"/>
    <col min="16131" max="16131" width="32.6640625" customWidth="1"/>
    <col min="16132" max="16132" width="43" customWidth="1"/>
    <col min="16133" max="16133" width="2.44140625" customWidth="1"/>
    <col min="16134" max="16134" width="18.109375" customWidth="1"/>
    <col min="16135" max="16135" width="2.44140625" customWidth="1"/>
    <col min="16136" max="16136" width="40" customWidth="1"/>
    <col min="16137" max="16137" width="20.5546875" customWidth="1"/>
    <col min="16138" max="16138" width="2.44140625" customWidth="1"/>
    <col min="16139" max="16139" width="27.5546875" customWidth="1"/>
    <col min="16140" max="16140" width="2.44140625" customWidth="1"/>
    <col min="16141" max="16141" width="27.109375" customWidth="1"/>
  </cols>
  <sheetData>
    <row r="1" spans="2:14" s="9" customFormat="1" ht="15" x14ac:dyDescent="0.25">
      <c r="C1" s="10"/>
      <c r="D1" s="11"/>
    </row>
    <row r="2" spans="2:14" x14ac:dyDescent="0.3">
      <c r="B2" s="33"/>
      <c r="C2" s="105" t="s">
        <v>9</v>
      </c>
      <c r="D2" s="106"/>
      <c r="E2" s="34"/>
      <c r="F2" s="105" t="s">
        <v>10</v>
      </c>
      <c r="G2" s="34"/>
      <c r="H2" s="105" t="s">
        <v>11</v>
      </c>
      <c r="I2" s="105" t="s">
        <v>12</v>
      </c>
      <c r="J2" s="34"/>
      <c r="K2" s="105" t="s">
        <v>13</v>
      </c>
      <c r="L2" s="34"/>
      <c r="M2" s="107" t="s">
        <v>14</v>
      </c>
    </row>
    <row r="3" spans="2:14" x14ac:dyDescent="0.3">
      <c r="B3" s="33"/>
      <c r="C3" s="106"/>
      <c r="D3" s="106"/>
      <c r="E3" s="34"/>
      <c r="F3" s="105"/>
      <c r="G3" s="34"/>
      <c r="H3" s="105"/>
      <c r="I3" s="105"/>
      <c r="J3" s="34"/>
      <c r="K3" s="105"/>
      <c r="L3" s="34"/>
      <c r="M3" s="107"/>
    </row>
    <row r="4" spans="2:14" s="9" customFormat="1" ht="15.75" thickBot="1" x14ac:dyDescent="0.3">
      <c r="B4" s="12"/>
      <c r="C4" s="12"/>
      <c r="D4" s="12"/>
      <c r="E4" s="12"/>
      <c r="F4" s="12"/>
      <c r="G4" s="12"/>
      <c r="H4" s="12"/>
      <c r="I4" s="12"/>
      <c r="J4" s="12"/>
      <c r="K4" s="12"/>
      <c r="L4" s="12"/>
      <c r="M4" s="12"/>
      <c r="N4" s="12"/>
    </row>
    <row r="5" spans="2:14" s="9" customFormat="1" x14ac:dyDescent="0.3">
      <c r="B5" s="13" t="s">
        <v>15</v>
      </c>
      <c r="C5" s="14"/>
      <c r="D5" s="15"/>
      <c r="E5" s="15"/>
      <c r="F5" s="15"/>
      <c r="G5" s="15"/>
      <c r="H5" s="15"/>
      <c r="I5" s="15"/>
      <c r="J5" s="15"/>
      <c r="K5" s="15"/>
      <c r="L5" s="15"/>
      <c r="M5" s="16"/>
      <c r="N5" s="17"/>
    </row>
    <row r="6" spans="2:14" s="9" customFormat="1" ht="15.75" x14ac:dyDescent="0.3">
      <c r="B6" s="18"/>
      <c r="C6" s="19"/>
      <c r="D6" s="12"/>
      <c r="E6" s="12"/>
      <c r="F6" s="20">
        <f>VP.264
+ IF(VP.264 &gt;= 40,
+IF(VP.242=1, 10)
+IF(VP.243=1, 10)
+IF(VP.244=1, 10)
+IF(VP.245=1, 10)
+IF(VP.246=1, 10)
+IF(VP.247=1, 10)
+IF(VP.248=1, 10)
+IF(VP.249=1, 5)
)</f>
        <v>0</v>
      </c>
      <c r="G6" s="21"/>
      <c r="H6" s="22" t="s">
        <v>16</v>
      </c>
      <c r="I6" s="12"/>
      <c r="J6" s="12"/>
      <c r="K6" s="12"/>
      <c r="L6" s="21"/>
      <c r="M6" s="23"/>
      <c r="N6" s="12"/>
    </row>
    <row r="7" spans="2:14" s="9" customFormat="1" ht="5.0999999999999996" customHeight="1" x14ac:dyDescent="0.3">
      <c r="B7" s="18"/>
      <c r="C7" s="21"/>
      <c r="D7" s="12"/>
      <c r="E7" s="12"/>
      <c r="F7" s="24"/>
      <c r="G7" s="12"/>
      <c r="H7" s="12"/>
      <c r="I7" s="12"/>
      <c r="J7" s="12"/>
      <c r="K7" s="12"/>
      <c r="L7" s="21"/>
      <c r="M7" s="23"/>
      <c r="N7" s="12"/>
    </row>
    <row r="8" spans="2:14" s="9" customFormat="1" ht="15" x14ac:dyDescent="0.35">
      <c r="B8" s="72" t="s">
        <v>17</v>
      </c>
      <c r="C8" s="73" t="s">
        <v>18</v>
      </c>
      <c r="D8" s="74"/>
      <c r="E8" s="74"/>
      <c r="F8" s="74"/>
      <c r="G8" s="74"/>
      <c r="H8" s="74"/>
      <c r="I8" s="74"/>
      <c r="J8" s="74"/>
      <c r="K8" s="74"/>
      <c r="L8" s="74"/>
      <c r="M8" s="75"/>
      <c r="N8" s="12"/>
    </row>
    <row r="9" spans="2:14" s="9" customFormat="1" ht="15" x14ac:dyDescent="0.35">
      <c r="B9" s="72"/>
      <c r="C9" s="73" t="str">
        <f>"Total des points obtenus pour l'existence et la mise à jour du descriptif détaillé : " &amp; VP.264 &amp; " points" &amp; IF(VP.264&lt;40," sur 40","")</f>
        <v>Total des points obtenus pour l'existence et la mise à jour du descriptif détaillé : 0 points sur 40</v>
      </c>
      <c r="D9" s="74"/>
      <c r="E9" s="74"/>
      <c r="F9" s="74"/>
      <c r="G9" s="74"/>
      <c r="H9" s="74"/>
      <c r="I9" s="74"/>
      <c r="J9" s="74"/>
      <c r="K9" s="74"/>
      <c r="L9" s="74"/>
      <c r="M9" s="75"/>
      <c r="N9" s="12"/>
    </row>
    <row r="10" spans="2:14" s="9" customFormat="1" ht="15" x14ac:dyDescent="0.35">
      <c r="B10" s="72"/>
      <c r="C10" s="73" t="str">
        <f>"==&gt; Le descriptif détaillé " &amp; IF(VP.264&lt;40,"N'EST PAS","EST") &amp; " CONSIDERE COMME ETABLI (Seuil de 40 points " &amp; IF(VP.264&lt;40,"non ","") &amp; "atteint)"</f>
        <v>==&gt; Le descriptif détaillé N'EST PAS CONSIDERE COMME ETABLI (Seuil de 40 points non atteint)</v>
      </c>
      <c r="D10" s="74"/>
      <c r="E10" s="74"/>
      <c r="F10" s="74"/>
      <c r="G10" s="74"/>
      <c r="H10" s="74"/>
      <c r="I10" s="74"/>
      <c r="J10" s="74"/>
      <c r="K10" s="74"/>
      <c r="L10" s="74"/>
      <c r="M10" s="75"/>
      <c r="N10" s="12"/>
    </row>
    <row r="11" spans="2:14" s="9" customFormat="1" ht="5.0999999999999996" customHeight="1" x14ac:dyDescent="0.3">
      <c r="B11" s="35"/>
      <c r="C11" s="36"/>
      <c r="D11" s="36"/>
      <c r="E11" s="36"/>
      <c r="F11" s="36"/>
      <c r="G11" s="36"/>
      <c r="H11" s="36"/>
      <c r="I11" s="36"/>
      <c r="J11" s="36"/>
      <c r="K11" s="36"/>
      <c r="L11" s="36"/>
      <c r="M11" s="37"/>
      <c r="N11" s="25"/>
    </row>
    <row r="12" spans="2:14" s="9" customFormat="1" ht="15.75" customHeight="1" x14ac:dyDescent="0.3">
      <c r="B12" s="61"/>
      <c r="C12" s="62" t="s">
        <v>38</v>
      </c>
      <c r="D12" s="63"/>
      <c r="E12" s="63"/>
      <c r="F12" s="63"/>
      <c r="G12" s="63"/>
      <c r="H12" s="63"/>
      <c r="I12" s="63"/>
      <c r="J12" s="63"/>
      <c r="K12" s="63"/>
      <c r="L12" s="63"/>
      <c r="M12" s="64"/>
      <c r="N12" s="25"/>
    </row>
    <row r="13" spans="2:14" s="9" customFormat="1" ht="15" x14ac:dyDescent="0.35">
      <c r="B13" s="69" t="s">
        <v>17</v>
      </c>
      <c r="C13" s="70" t="str">
        <f xml:space="preserve"> "Total des points obtenus pour l'existence et la mise à jour du plan du réseau : " &amp;  VP.263 &amp;" points sur 15"</f>
        <v>Total des points obtenus pour l'existence et la mise à jour du plan du réseau : 0 points sur 15</v>
      </c>
      <c r="D13" s="63"/>
      <c r="E13" s="63"/>
      <c r="F13" s="63"/>
      <c r="G13" s="63"/>
      <c r="H13" s="63"/>
      <c r="I13" s="63"/>
      <c r="J13" s="63"/>
      <c r="K13" s="63"/>
      <c r="L13" s="63"/>
      <c r="M13" s="64"/>
      <c r="N13" s="12"/>
    </row>
    <row r="14" spans="2:14" s="9" customFormat="1" ht="4.5" customHeight="1" x14ac:dyDescent="0.3">
      <c r="B14" s="35"/>
      <c r="C14" s="39"/>
      <c r="D14" s="39"/>
      <c r="E14" s="39"/>
      <c r="F14" s="39"/>
      <c r="G14" s="39"/>
      <c r="H14" s="39"/>
      <c r="I14" s="39"/>
      <c r="J14" s="39"/>
      <c r="K14" s="39"/>
      <c r="L14" s="39"/>
      <c r="M14" s="40"/>
      <c r="N14" s="25"/>
    </row>
    <row r="15" spans="2:14" s="9" customFormat="1" ht="16.5" customHeight="1" x14ac:dyDescent="0.35">
      <c r="B15" s="38"/>
      <c r="C15" s="41" t="s">
        <v>19</v>
      </c>
      <c r="D15" s="42"/>
      <c r="E15" s="42"/>
      <c r="F15" s="42"/>
      <c r="G15" s="42"/>
      <c r="H15" s="42"/>
      <c r="I15" s="42"/>
      <c r="J15" s="42"/>
      <c r="K15" s="42"/>
      <c r="L15" s="42"/>
      <c r="M15" s="43"/>
      <c r="N15" s="12"/>
    </row>
    <row r="16" spans="2:14" s="9" customFormat="1" ht="15.75" x14ac:dyDescent="0.3">
      <c r="B16" s="38"/>
      <c r="C16" s="44"/>
      <c r="D16" s="45"/>
      <c r="E16" s="46"/>
      <c r="F16" s="27">
        <v>0</v>
      </c>
      <c r="G16" s="47"/>
      <c r="H16" s="48" t="s">
        <v>20</v>
      </c>
      <c r="I16" s="45"/>
      <c r="J16" s="46"/>
      <c r="K16" s="49"/>
      <c r="L16" s="47"/>
      <c r="M16" s="43"/>
      <c r="N16" s="26"/>
    </row>
    <row r="17" spans="2:14" s="9" customFormat="1" ht="5.0999999999999996" customHeight="1" x14ac:dyDescent="0.3">
      <c r="B17" s="38"/>
      <c r="C17" s="45"/>
      <c r="D17" s="45"/>
      <c r="E17" s="42"/>
      <c r="F17" s="42"/>
      <c r="G17" s="47"/>
      <c r="H17" s="48"/>
      <c r="I17" s="45"/>
      <c r="J17" s="42"/>
      <c r="K17" s="42"/>
      <c r="L17" s="47"/>
      <c r="M17" s="43"/>
      <c r="N17" s="25"/>
    </row>
    <row r="18" spans="2:14" s="9" customFormat="1" ht="5.0999999999999996" customHeight="1" x14ac:dyDescent="0.25">
      <c r="B18" s="38"/>
      <c r="C18" s="50"/>
      <c r="D18" s="50"/>
      <c r="E18" s="50"/>
      <c r="F18" s="50"/>
      <c r="G18" s="50"/>
      <c r="H18" s="50"/>
      <c r="I18" s="50"/>
      <c r="J18" s="50"/>
      <c r="K18" s="50"/>
      <c r="L18" s="50"/>
      <c r="M18" s="51"/>
      <c r="N18" s="12"/>
    </row>
    <row r="19" spans="2:14" s="9" customFormat="1" ht="30.75" customHeight="1" x14ac:dyDescent="0.3">
      <c r="B19" s="38"/>
      <c r="C19" s="99" t="s">
        <v>21</v>
      </c>
      <c r="D19" s="100"/>
      <c r="E19" s="100"/>
      <c r="F19" s="100"/>
      <c r="G19" s="100"/>
      <c r="H19" s="100"/>
      <c r="I19" s="100"/>
      <c r="J19" s="100"/>
      <c r="K19" s="100"/>
      <c r="L19" s="100"/>
      <c r="M19" s="101"/>
      <c r="N19" s="12"/>
    </row>
    <row r="20" spans="2:14" s="9" customFormat="1" ht="15.75" x14ac:dyDescent="0.3">
      <c r="B20" s="38"/>
      <c r="C20" s="44"/>
      <c r="D20" s="45"/>
      <c r="E20" s="46"/>
      <c r="F20" s="27">
        <v>0</v>
      </c>
      <c r="G20" s="47"/>
      <c r="H20" s="48" t="s">
        <v>20</v>
      </c>
      <c r="I20" s="45"/>
      <c r="J20" s="46"/>
      <c r="K20" s="49"/>
      <c r="L20" s="47"/>
      <c r="M20" s="43"/>
      <c r="N20" s="26"/>
    </row>
    <row r="21" spans="2:14" s="9" customFormat="1" ht="5.0999999999999996" customHeight="1" x14ac:dyDescent="0.25">
      <c r="B21" s="38"/>
      <c r="C21" s="50"/>
      <c r="D21" s="50"/>
      <c r="E21" s="50"/>
      <c r="F21" s="50"/>
      <c r="G21" s="50"/>
      <c r="H21" s="50"/>
      <c r="I21" s="50"/>
      <c r="J21" s="50"/>
      <c r="K21" s="50"/>
      <c r="L21" s="50"/>
      <c r="M21" s="51"/>
      <c r="N21" s="12"/>
    </row>
    <row r="22" spans="2:14" s="9" customFormat="1" ht="5.0999999999999996" customHeight="1" x14ac:dyDescent="0.3">
      <c r="B22" s="35"/>
      <c r="C22" s="39"/>
      <c r="D22" s="39"/>
      <c r="E22" s="39"/>
      <c r="F22" s="39"/>
      <c r="G22" s="39"/>
      <c r="H22" s="39"/>
      <c r="I22" s="39"/>
      <c r="J22" s="39"/>
      <c r="K22" s="39"/>
      <c r="L22" s="39"/>
      <c r="M22" s="40"/>
      <c r="N22" s="25"/>
    </row>
    <row r="23" spans="2:14" s="9" customFormat="1" ht="15.75" x14ac:dyDescent="0.3">
      <c r="B23" s="65" t="s">
        <v>17</v>
      </c>
      <c r="C23" s="66" t="str">
        <f>"PARTIE B : INVENTAIRE DES RESEAUX" &amp; IF(VP.263&lt;15," (Points non pris en compte dans le calcul de l'indice car le seuil des 15 points ci-dessus n'est pas atteint)","")</f>
        <v>PARTIE B : INVENTAIRE DES RESEAUX (Points non pris en compte dans le calcul de l'indice car le seuil des 15 points ci-dessus n'est pas atteint)</v>
      </c>
      <c r="D23" s="67"/>
      <c r="E23" s="67"/>
      <c r="F23" s="67"/>
      <c r="G23" s="67"/>
      <c r="H23" s="67"/>
      <c r="I23" s="67"/>
      <c r="J23" s="67"/>
      <c r="K23" s="67"/>
      <c r="L23" s="67"/>
      <c r="M23" s="68"/>
      <c r="N23" s="12"/>
    </row>
    <row r="24" spans="2:14" s="9" customFormat="1" ht="33.75" customHeight="1" x14ac:dyDescent="0.3">
      <c r="B24" s="38"/>
      <c r="C24" s="102" t="s">
        <v>22</v>
      </c>
      <c r="D24" s="103"/>
      <c r="E24" s="103"/>
      <c r="F24" s="103"/>
      <c r="G24" s="103"/>
      <c r="H24" s="103"/>
      <c r="I24" s="103"/>
      <c r="J24" s="103"/>
      <c r="K24" s="103"/>
      <c r="L24" s="103"/>
      <c r="M24" s="104"/>
      <c r="N24" s="12"/>
    </row>
    <row r="25" spans="2:14" s="9" customFormat="1" ht="15.75" x14ac:dyDescent="0.3">
      <c r="B25" s="38"/>
      <c r="C25" s="44"/>
      <c r="D25" s="45"/>
      <c r="E25" s="46"/>
      <c r="F25" s="27">
        <v>0</v>
      </c>
      <c r="G25" s="47"/>
      <c r="H25" s="48" t="s">
        <v>20</v>
      </c>
      <c r="I25" s="45"/>
      <c r="J25" s="46"/>
      <c r="K25" s="49"/>
      <c r="L25" s="47"/>
      <c r="M25" s="43"/>
      <c r="N25" s="26"/>
    </row>
    <row r="26" spans="2:14" s="9" customFormat="1" ht="5.0999999999999996" customHeight="1" x14ac:dyDescent="0.3">
      <c r="B26" s="38"/>
      <c r="C26" s="45"/>
      <c r="D26" s="45"/>
      <c r="E26" s="42"/>
      <c r="F26" s="42"/>
      <c r="G26" s="47"/>
      <c r="H26" s="48"/>
      <c r="I26" s="45"/>
      <c r="J26" s="42"/>
      <c r="K26" s="42"/>
      <c r="L26" s="47"/>
      <c r="M26" s="43"/>
      <c r="N26" s="25"/>
    </row>
    <row r="27" spans="2:14" s="9" customFormat="1" ht="5.0999999999999996" customHeight="1" x14ac:dyDescent="0.25">
      <c r="B27" s="38"/>
      <c r="C27" s="50"/>
      <c r="D27" s="50"/>
      <c r="E27" s="50"/>
      <c r="F27" s="50"/>
      <c r="G27" s="50"/>
      <c r="H27" s="50"/>
      <c r="I27" s="50"/>
      <c r="J27" s="50"/>
      <c r="K27" s="50"/>
      <c r="L27" s="50"/>
      <c r="M27" s="51"/>
      <c r="N27" s="12"/>
    </row>
    <row r="28" spans="2:14" s="9" customFormat="1" ht="16.5" customHeight="1" x14ac:dyDescent="0.3">
      <c r="B28" s="38"/>
      <c r="C28" s="41" t="s">
        <v>23</v>
      </c>
      <c r="D28" s="50"/>
      <c r="E28" s="50"/>
      <c r="F28" s="50"/>
      <c r="G28" s="50"/>
      <c r="H28" s="50"/>
      <c r="I28" s="50"/>
      <c r="J28" s="50"/>
      <c r="K28" s="50"/>
      <c r="L28" s="50"/>
      <c r="M28" s="51"/>
      <c r="N28" s="12"/>
    </row>
    <row r="29" spans="2:14" s="9" customFormat="1" ht="15.75" x14ac:dyDescent="0.3">
      <c r="B29" s="38"/>
      <c r="C29" s="52"/>
      <c r="D29" s="45"/>
      <c r="E29" s="46"/>
      <c r="F29" s="27">
        <v>0</v>
      </c>
      <c r="G29" s="47"/>
      <c r="H29" s="48" t="s">
        <v>24</v>
      </c>
      <c r="I29" s="45"/>
      <c r="J29" s="46"/>
      <c r="K29" s="49"/>
      <c r="L29" s="47"/>
      <c r="M29" s="43"/>
      <c r="N29" s="26"/>
    </row>
    <row r="30" spans="2:14" s="9" customFormat="1" ht="5.0999999999999996" customHeight="1" x14ac:dyDescent="0.3">
      <c r="B30" s="38"/>
      <c r="C30" s="45"/>
      <c r="D30" s="45"/>
      <c r="E30" s="42"/>
      <c r="F30" s="42"/>
      <c r="G30" s="47"/>
      <c r="H30" s="48"/>
      <c r="I30" s="45"/>
      <c r="J30" s="42"/>
      <c r="K30" s="42"/>
      <c r="L30" s="47"/>
      <c r="M30" s="43"/>
      <c r="N30" s="25"/>
    </row>
    <row r="31" spans="2:14" s="9" customFormat="1" ht="5.0999999999999996" customHeight="1" x14ac:dyDescent="0.3">
      <c r="B31" s="38"/>
      <c r="C31" s="42"/>
      <c r="D31" s="42"/>
      <c r="E31" s="42"/>
      <c r="F31" s="42"/>
      <c r="G31" s="42"/>
      <c r="H31" s="42"/>
      <c r="I31" s="42"/>
      <c r="J31" s="42"/>
      <c r="K31" s="42"/>
      <c r="L31" s="42"/>
      <c r="M31" s="43"/>
      <c r="N31" s="25"/>
    </row>
    <row r="32" spans="2:14" s="9" customFormat="1" ht="28.5" customHeight="1" x14ac:dyDescent="0.3">
      <c r="B32" s="38"/>
      <c r="C32" s="99" t="s">
        <v>25</v>
      </c>
      <c r="D32" s="100"/>
      <c r="E32" s="100"/>
      <c r="F32" s="100"/>
      <c r="G32" s="100"/>
      <c r="H32" s="100"/>
      <c r="I32" s="100"/>
      <c r="J32" s="100"/>
      <c r="K32" s="100"/>
      <c r="L32" s="100"/>
      <c r="M32" s="101"/>
      <c r="N32" s="12"/>
    </row>
    <row r="33" spans="2:14" s="9" customFormat="1" ht="15.75" x14ac:dyDescent="0.3">
      <c r="B33" s="38"/>
      <c r="C33" s="44"/>
      <c r="D33" s="45"/>
      <c r="E33" s="46"/>
      <c r="F33" s="27">
        <v>0</v>
      </c>
      <c r="G33" s="47"/>
      <c r="H33" s="48" t="s">
        <v>20</v>
      </c>
      <c r="I33" s="45"/>
      <c r="J33" s="46"/>
      <c r="K33" s="49"/>
      <c r="L33" s="47"/>
      <c r="M33" s="43"/>
      <c r="N33" s="26"/>
    </row>
    <row r="34" spans="2:14" s="9" customFormat="1" ht="5.0999999999999996" customHeight="1" x14ac:dyDescent="0.3">
      <c r="B34" s="38"/>
      <c r="C34" s="45"/>
      <c r="D34" s="45"/>
      <c r="E34" s="42"/>
      <c r="F34" s="42"/>
      <c r="G34" s="47"/>
      <c r="H34" s="48"/>
      <c r="I34" s="45"/>
      <c r="J34" s="42"/>
      <c r="K34" s="42"/>
      <c r="L34" s="47"/>
      <c r="M34" s="43"/>
      <c r="N34" s="25"/>
    </row>
    <row r="35" spans="2:14" s="9" customFormat="1" ht="5.0999999999999996" customHeight="1" x14ac:dyDescent="0.25">
      <c r="B35" s="38"/>
      <c r="C35" s="50"/>
      <c r="D35" s="50"/>
      <c r="E35" s="50"/>
      <c r="F35" s="50"/>
      <c r="G35" s="50"/>
      <c r="H35" s="50"/>
      <c r="I35" s="50"/>
      <c r="J35" s="50"/>
      <c r="K35" s="50"/>
      <c r="L35" s="50"/>
      <c r="M35" s="51"/>
      <c r="N35" s="12"/>
    </row>
    <row r="36" spans="2:14" s="9" customFormat="1" ht="16.5" customHeight="1" x14ac:dyDescent="0.3">
      <c r="B36" s="38"/>
      <c r="C36" s="41" t="s">
        <v>26</v>
      </c>
      <c r="D36" s="50"/>
      <c r="E36" s="50"/>
      <c r="F36" s="50"/>
      <c r="G36" s="50"/>
      <c r="H36" s="50"/>
      <c r="I36" s="50"/>
      <c r="J36" s="50"/>
      <c r="K36" s="50"/>
      <c r="L36" s="50"/>
      <c r="M36" s="51"/>
      <c r="N36" s="12"/>
    </row>
    <row r="37" spans="2:14" s="9" customFormat="1" ht="15.75" x14ac:dyDescent="0.3">
      <c r="B37" s="38"/>
      <c r="C37" s="52"/>
      <c r="D37" s="45"/>
      <c r="E37" s="46"/>
      <c r="F37" s="27">
        <v>0</v>
      </c>
      <c r="G37" s="47"/>
      <c r="H37" s="48" t="s">
        <v>24</v>
      </c>
      <c r="I37" s="45"/>
      <c r="J37" s="46"/>
      <c r="K37" s="49"/>
      <c r="L37" s="47"/>
      <c r="M37" s="43"/>
      <c r="N37" s="26"/>
    </row>
    <row r="38" spans="2:14" s="9" customFormat="1" ht="5.0999999999999996" customHeight="1" x14ac:dyDescent="0.3">
      <c r="B38" s="38"/>
      <c r="C38" s="45"/>
      <c r="D38" s="45"/>
      <c r="E38" s="42"/>
      <c r="F38" s="42"/>
      <c r="G38" s="47"/>
      <c r="H38" s="48"/>
      <c r="I38" s="45"/>
      <c r="J38" s="42"/>
      <c r="K38" s="42"/>
      <c r="L38" s="47"/>
      <c r="M38" s="43"/>
      <c r="N38" s="25"/>
    </row>
    <row r="39" spans="2:14" s="9" customFormat="1" ht="5.0999999999999996" customHeight="1" x14ac:dyDescent="0.3">
      <c r="B39" s="38"/>
      <c r="C39" s="42"/>
      <c r="D39" s="42"/>
      <c r="E39" s="42"/>
      <c r="F39" s="42"/>
      <c r="G39" s="42"/>
      <c r="H39" s="42"/>
      <c r="I39" s="42"/>
      <c r="J39" s="42"/>
      <c r="K39" s="42"/>
      <c r="L39" s="42"/>
      <c r="M39" s="43"/>
      <c r="N39" s="25"/>
    </row>
    <row r="40" spans="2:14" s="9" customFormat="1" ht="5.0999999999999996" customHeight="1" x14ac:dyDescent="0.35">
      <c r="B40" s="35"/>
      <c r="C40" s="39"/>
      <c r="D40" s="39"/>
      <c r="E40" s="39"/>
      <c r="F40" s="39"/>
      <c r="G40" s="39"/>
      <c r="H40" s="39"/>
      <c r="I40" s="39"/>
      <c r="J40" s="39"/>
      <c r="K40" s="39"/>
      <c r="L40" s="39"/>
      <c r="M40" s="40"/>
      <c r="N40" s="25"/>
    </row>
    <row r="41" spans="2:14" s="9" customFormat="1" ht="21.75" customHeight="1" x14ac:dyDescent="0.35">
      <c r="B41" s="69" t="s">
        <v>17</v>
      </c>
      <c r="C41" s="71" t="str">
        <f>"PARTIE C : AUTRES ELEMENTS DE CONNAISSANCE ET DE GESTION DES RESEAUX" &amp; IF(VP.264&lt;40," (Points non pris en compte dans le calcul de l'indice car le seuil des 40 points ci-dessus n'est pas atteint)","")</f>
        <v>PARTIE C : AUTRES ELEMENTS DE CONNAISSANCE ET DE GESTION DES RESEAUX (Points non pris en compte dans le calcul de l'indice car le seuil des 40 points ci-dessus n'est pas atteint)</v>
      </c>
      <c r="D41" s="63"/>
      <c r="E41" s="63"/>
      <c r="F41" s="63"/>
      <c r="G41" s="63"/>
      <c r="H41" s="63"/>
      <c r="I41" s="63"/>
      <c r="J41" s="63"/>
      <c r="K41" s="63"/>
      <c r="L41" s="63"/>
      <c r="M41" s="64"/>
      <c r="N41" s="12"/>
    </row>
    <row r="42" spans="2:14" s="9" customFormat="1" ht="5.0999999999999996" customHeight="1" x14ac:dyDescent="0.35">
      <c r="B42" s="35"/>
      <c r="C42" s="39"/>
      <c r="D42" s="39"/>
      <c r="E42" s="39"/>
      <c r="F42" s="39"/>
      <c r="G42" s="39"/>
      <c r="H42" s="39"/>
      <c r="I42" s="39"/>
      <c r="J42" s="39"/>
      <c r="K42" s="39"/>
      <c r="L42" s="39"/>
      <c r="M42" s="40"/>
      <c r="N42" s="25"/>
    </row>
    <row r="43" spans="2:14" s="9" customFormat="1" x14ac:dyDescent="0.3">
      <c r="B43" s="38"/>
      <c r="C43" s="53" t="s">
        <v>27</v>
      </c>
      <c r="D43" s="41"/>
      <c r="E43" s="41"/>
      <c r="F43" s="41"/>
      <c r="G43" s="41"/>
      <c r="H43" s="41"/>
      <c r="I43" s="41"/>
      <c r="J43" s="41"/>
      <c r="K43" s="41"/>
      <c r="L43" s="41"/>
      <c r="M43" s="54"/>
      <c r="N43" s="12"/>
    </row>
    <row r="44" spans="2:14" s="9" customFormat="1" ht="15" x14ac:dyDescent="0.35">
      <c r="B44" s="38"/>
      <c r="C44" s="44"/>
      <c r="D44" s="45"/>
      <c r="E44" s="46"/>
      <c r="F44" s="27">
        <v>0</v>
      </c>
      <c r="G44" s="47"/>
      <c r="H44" s="48" t="s">
        <v>20</v>
      </c>
      <c r="I44" s="45"/>
      <c r="J44" s="46"/>
      <c r="K44" s="49"/>
      <c r="L44" s="47"/>
      <c r="M44" s="43"/>
      <c r="N44" s="26"/>
    </row>
    <row r="45" spans="2:14" s="9" customFormat="1" ht="5.0999999999999996" customHeight="1" x14ac:dyDescent="0.35">
      <c r="B45" s="38"/>
      <c r="C45" s="45"/>
      <c r="D45" s="45"/>
      <c r="E45" s="42"/>
      <c r="F45" s="42"/>
      <c r="G45" s="47"/>
      <c r="H45" s="48"/>
      <c r="I45" s="45"/>
      <c r="J45" s="42"/>
      <c r="K45" s="42"/>
      <c r="L45" s="47"/>
      <c r="M45" s="43"/>
      <c r="N45" s="25"/>
    </row>
    <row r="46" spans="2:14" s="9" customFormat="1" ht="5.0999999999999996" customHeight="1" x14ac:dyDescent="0.3">
      <c r="B46" s="38"/>
      <c r="C46" s="50"/>
      <c r="D46" s="50"/>
      <c r="E46" s="50"/>
      <c r="F46" s="50"/>
      <c r="G46" s="50"/>
      <c r="H46" s="50"/>
      <c r="I46" s="50"/>
      <c r="J46" s="50"/>
      <c r="K46" s="50"/>
      <c r="L46" s="50"/>
      <c r="M46" s="51"/>
      <c r="N46" s="12"/>
    </row>
    <row r="47" spans="2:14" s="9" customFormat="1" ht="16.5" customHeight="1" x14ac:dyDescent="0.3">
      <c r="B47" s="38"/>
      <c r="C47" s="41" t="s">
        <v>28</v>
      </c>
      <c r="D47" s="50"/>
      <c r="E47" s="50"/>
      <c r="F47" s="50"/>
      <c r="G47" s="50"/>
      <c r="H47" s="50"/>
      <c r="I47" s="50"/>
      <c r="J47" s="50"/>
      <c r="K47" s="50"/>
      <c r="L47" s="50"/>
      <c r="M47" s="51"/>
      <c r="N47" s="12"/>
    </row>
    <row r="48" spans="2:14" s="9" customFormat="1" ht="15" x14ac:dyDescent="0.35">
      <c r="B48" s="38"/>
      <c r="C48" s="44"/>
      <c r="D48" s="45"/>
      <c r="E48" s="46"/>
      <c r="F48" s="27">
        <v>0</v>
      </c>
      <c r="G48" s="47"/>
      <c r="H48" s="48" t="s">
        <v>20</v>
      </c>
      <c r="I48" s="45"/>
      <c r="J48" s="46"/>
      <c r="K48" s="49"/>
      <c r="L48" s="47"/>
      <c r="M48" s="43"/>
      <c r="N48" s="26"/>
    </row>
    <row r="49" spans="2:14" s="9" customFormat="1" ht="5.0999999999999996" customHeight="1" x14ac:dyDescent="0.35">
      <c r="B49" s="38"/>
      <c r="C49" s="45"/>
      <c r="D49" s="45"/>
      <c r="E49" s="42"/>
      <c r="F49" s="42"/>
      <c r="G49" s="47"/>
      <c r="H49" s="48"/>
      <c r="I49" s="45"/>
      <c r="J49" s="42"/>
      <c r="K49" s="42"/>
      <c r="L49" s="47"/>
      <c r="M49" s="43"/>
      <c r="N49" s="25"/>
    </row>
    <row r="50" spans="2:14" s="9" customFormat="1" ht="5.0999999999999996" customHeight="1" x14ac:dyDescent="0.35">
      <c r="B50" s="38"/>
      <c r="C50" s="42"/>
      <c r="D50" s="42"/>
      <c r="E50" s="42"/>
      <c r="F50" s="42"/>
      <c r="G50" s="42"/>
      <c r="H50" s="42"/>
      <c r="I50" s="42"/>
      <c r="J50" s="42"/>
      <c r="K50" s="42"/>
      <c r="L50" s="42"/>
      <c r="M50" s="43"/>
      <c r="N50" s="25"/>
    </row>
    <row r="51" spans="2:14" s="9" customFormat="1" ht="16.5" customHeight="1" x14ac:dyDescent="0.3">
      <c r="B51" s="38"/>
      <c r="C51" s="53" t="s">
        <v>29</v>
      </c>
      <c r="D51" s="41"/>
      <c r="E51" s="41"/>
      <c r="F51" s="41"/>
      <c r="G51" s="41"/>
      <c r="H51" s="41"/>
      <c r="I51" s="41"/>
      <c r="J51" s="41"/>
      <c r="K51" s="41"/>
      <c r="L51" s="41"/>
      <c r="M51" s="54"/>
      <c r="N51" s="12"/>
    </row>
    <row r="52" spans="2:14" s="9" customFormat="1" ht="15" x14ac:dyDescent="0.35">
      <c r="B52" s="38"/>
      <c r="C52" s="44"/>
      <c r="D52" s="45"/>
      <c r="E52" s="46"/>
      <c r="F52" s="27">
        <v>0</v>
      </c>
      <c r="G52" s="47"/>
      <c r="H52" s="48" t="s">
        <v>20</v>
      </c>
      <c r="I52" s="45"/>
      <c r="J52" s="46"/>
      <c r="K52" s="49"/>
      <c r="L52" s="47"/>
      <c r="M52" s="43"/>
      <c r="N52" s="26"/>
    </row>
    <row r="53" spans="2:14" s="9" customFormat="1" ht="5.0999999999999996" customHeight="1" x14ac:dyDescent="0.35">
      <c r="B53" s="38"/>
      <c r="C53" s="45"/>
      <c r="D53" s="45"/>
      <c r="E53" s="42"/>
      <c r="F53" s="42"/>
      <c r="G53" s="47"/>
      <c r="H53" s="48"/>
      <c r="I53" s="45"/>
      <c r="J53" s="42"/>
      <c r="K53" s="42"/>
      <c r="L53" s="47"/>
      <c r="M53" s="43"/>
      <c r="N53" s="25"/>
    </row>
    <row r="54" spans="2:14" s="9" customFormat="1" ht="5.0999999999999996" customHeight="1" x14ac:dyDescent="0.3">
      <c r="B54" s="38"/>
      <c r="C54" s="50"/>
      <c r="D54" s="50"/>
      <c r="E54" s="50"/>
      <c r="F54" s="50"/>
      <c r="G54" s="50"/>
      <c r="H54" s="50"/>
      <c r="I54" s="50"/>
      <c r="J54" s="50"/>
      <c r="K54" s="50"/>
      <c r="L54" s="50"/>
      <c r="M54" s="51"/>
      <c r="N54" s="12"/>
    </row>
    <row r="55" spans="2:14" s="9" customFormat="1" ht="16.5" customHeight="1" x14ac:dyDescent="0.3">
      <c r="B55" s="38"/>
      <c r="C55" s="41" t="s">
        <v>30</v>
      </c>
      <c r="D55" s="50"/>
      <c r="E55" s="50"/>
      <c r="F55" s="50"/>
      <c r="G55" s="50"/>
      <c r="H55" s="50"/>
      <c r="I55" s="50"/>
      <c r="J55" s="50"/>
      <c r="K55" s="50"/>
      <c r="L55" s="50"/>
      <c r="M55" s="51"/>
      <c r="N55" s="12"/>
    </row>
    <row r="56" spans="2:14" s="9" customFormat="1" ht="15" x14ac:dyDescent="0.35">
      <c r="B56" s="38"/>
      <c r="C56" s="44"/>
      <c r="D56" s="45"/>
      <c r="E56" s="46"/>
      <c r="F56" s="27">
        <v>0</v>
      </c>
      <c r="G56" s="47"/>
      <c r="H56" s="48" t="s">
        <v>20</v>
      </c>
      <c r="I56" s="45"/>
      <c r="J56" s="46"/>
      <c r="K56" s="49"/>
      <c r="L56" s="47"/>
      <c r="M56" s="43"/>
      <c r="N56" s="26"/>
    </row>
    <row r="57" spans="2:14" s="9" customFormat="1" ht="5.0999999999999996" customHeight="1" x14ac:dyDescent="0.35">
      <c r="B57" s="38"/>
      <c r="C57" s="45"/>
      <c r="D57" s="45"/>
      <c r="E57" s="42"/>
      <c r="F57" s="42"/>
      <c r="G57" s="47"/>
      <c r="H57" s="48"/>
      <c r="I57" s="45"/>
      <c r="J57" s="42"/>
      <c r="K57" s="42"/>
      <c r="L57" s="47"/>
      <c r="M57" s="43"/>
      <c r="N57" s="25"/>
    </row>
    <row r="58" spans="2:14" s="9" customFormat="1" ht="5.0999999999999996" customHeight="1" x14ac:dyDescent="0.35">
      <c r="B58" s="38"/>
      <c r="C58" s="42"/>
      <c r="D58" s="42"/>
      <c r="E58" s="42"/>
      <c r="F58" s="42"/>
      <c r="G58" s="42"/>
      <c r="H58" s="42"/>
      <c r="I58" s="42"/>
      <c r="J58" s="42"/>
      <c r="K58" s="42"/>
      <c r="L58" s="42"/>
      <c r="M58" s="43"/>
      <c r="N58" s="25"/>
    </row>
    <row r="59" spans="2:14" s="9" customFormat="1" ht="16.5" customHeight="1" x14ac:dyDescent="0.3">
      <c r="B59" s="38"/>
      <c r="C59" s="53" t="s">
        <v>31</v>
      </c>
      <c r="D59" s="41"/>
      <c r="E59" s="41"/>
      <c r="F59" s="41"/>
      <c r="G59" s="41"/>
      <c r="H59" s="41"/>
      <c r="I59" s="41"/>
      <c r="J59" s="41"/>
      <c r="K59" s="41"/>
      <c r="L59" s="41"/>
      <c r="M59" s="54"/>
      <c r="N59" s="12"/>
    </row>
    <row r="60" spans="2:14" s="9" customFormat="1" ht="15" x14ac:dyDescent="0.35">
      <c r="B60" s="38"/>
      <c r="C60" s="44"/>
      <c r="D60" s="45"/>
      <c r="E60" s="46"/>
      <c r="F60" s="27">
        <v>0</v>
      </c>
      <c r="G60" s="47"/>
      <c r="H60" s="48" t="s">
        <v>20</v>
      </c>
      <c r="I60" s="45"/>
      <c r="J60" s="46"/>
      <c r="K60" s="49"/>
      <c r="L60" s="47"/>
      <c r="M60" s="43"/>
      <c r="N60" s="26"/>
    </row>
    <row r="61" spans="2:14" s="9" customFormat="1" ht="5.0999999999999996" customHeight="1" x14ac:dyDescent="0.35">
      <c r="B61" s="38"/>
      <c r="C61" s="45"/>
      <c r="D61" s="45"/>
      <c r="E61" s="42"/>
      <c r="F61" s="42"/>
      <c r="G61" s="47"/>
      <c r="H61" s="48"/>
      <c r="I61" s="45"/>
      <c r="J61" s="42"/>
      <c r="K61" s="42"/>
      <c r="L61" s="47"/>
      <c r="M61" s="43"/>
      <c r="N61" s="25"/>
    </row>
    <row r="62" spans="2:14" s="9" customFormat="1" ht="5.0999999999999996" customHeight="1" x14ac:dyDescent="0.3">
      <c r="B62" s="38"/>
      <c r="C62" s="50"/>
      <c r="D62" s="50"/>
      <c r="E62" s="50"/>
      <c r="F62" s="50"/>
      <c r="G62" s="50"/>
      <c r="H62" s="50"/>
      <c r="I62" s="50"/>
      <c r="J62" s="50"/>
      <c r="K62" s="50"/>
      <c r="L62" s="50"/>
      <c r="M62" s="51"/>
      <c r="N62" s="12"/>
    </row>
    <row r="63" spans="2:14" s="9" customFormat="1" ht="16.5" customHeight="1" x14ac:dyDescent="0.3">
      <c r="B63" s="38"/>
      <c r="C63" s="41" t="s">
        <v>32</v>
      </c>
      <c r="D63" s="50"/>
      <c r="E63" s="50"/>
      <c r="F63" s="50"/>
      <c r="G63" s="50"/>
      <c r="H63" s="50"/>
      <c r="I63" s="50"/>
      <c r="J63" s="50"/>
      <c r="K63" s="50"/>
      <c r="L63" s="50"/>
      <c r="M63" s="51"/>
      <c r="N63" s="12"/>
    </row>
    <row r="64" spans="2:14" s="9" customFormat="1" ht="15" x14ac:dyDescent="0.35">
      <c r="B64" s="38"/>
      <c r="C64" s="44"/>
      <c r="D64" s="45"/>
      <c r="E64" s="46"/>
      <c r="F64" s="27">
        <v>0</v>
      </c>
      <c r="G64" s="47"/>
      <c r="H64" s="48" t="s">
        <v>20</v>
      </c>
      <c r="I64" s="45"/>
      <c r="J64" s="46"/>
      <c r="K64" s="49"/>
      <c r="L64" s="47"/>
      <c r="M64" s="43"/>
      <c r="N64" s="26"/>
    </row>
    <row r="65" spans="2:14" s="9" customFormat="1" ht="5.0999999999999996" customHeight="1" x14ac:dyDescent="0.35">
      <c r="B65" s="38"/>
      <c r="C65" s="45"/>
      <c r="D65" s="45"/>
      <c r="E65" s="42"/>
      <c r="F65" s="42"/>
      <c r="G65" s="47"/>
      <c r="H65" s="48"/>
      <c r="I65" s="45"/>
      <c r="J65" s="42"/>
      <c r="K65" s="42"/>
      <c r="L65" s="47"/>
      <c r="M65" s="43"/>
      <c r="N65" s="25"/>
    </row>
    <row r="66" spans="2:14" s="9" customFormat="1" ht="5.0999999999999996" customHeight="1" x14ac:dyDescent="0.35">
      <c r="B66" s="38"/>
      <c r="C66" s="42"/>
      <c r="D66" s="42"/>
      <c r="E66" s="42"/>
      <c r="F66" s="42"/>
      <c r="G66" s="42"/>
      <c r="H66" s="42"/>
      <c r="I66" s="42"/>
      <c r="J66" s="42"/>
      <c r="K66" s="42"/>
      <c r="L66" s="42"/>
      <c r="M66" s="43"/>
      <c r="N66" s="25"/>
    </row>
    <row r="67" spans="2:14" s="9" customFormat="1" ht="16.5" customHeight="1" x14ac:dyDescent="0.3">
      <c r="B67" s="38"/>
      <c r="C67" s="53" t="s">
        <v>33</v>
      </c>
      <c r="D67" s="41"/>
      <c r="E67" s="41"/>
      <c r="F67" s="41"/>
      <c r="G67" s="41"/>
      <c r="H67" s="41"/>
      <c r="I67" s="41"/>
      <c r="J67" s="41"/>
      <c r="K67" s="41"/>
      <c r="L67" s="41"/>
      <c r="M67" s="54"/>
      <c r="N67" s="12"/>
    </row>
    <row r="68" spans="2:14" s="9" customFormat="1" ht="15" x14ac:dyDescent="0.35">
      <c r="B68" s="38"/>
      <c r="C68" s="44"/>
      <c r="D68" s="45"/>
      <c r="E68" s="46"/>
      <c r="F68" s="27">
        <v>0</v>
      </c>
      <c r="G68" s="47"/>
      <c r="H68" s="48" t="s">
        <v>20</v>
      </c>
      <c r="I68" s="45"/>
      <c r="J68" s="46"/>
      <c r="K68" s="49"/>
      <c r="L68" s="47"/>
      <c r="M68" s="43"/>
      <c r="N68" s="26"/>
    </row>
    <row r="69" spans="2:14" s="9" customFormat="1" ht="5.0999999999999996" customHeight="1" x14ac:dyDescent="0.35">
      <c r="B69" s="38"/>
      <c r="C69" s="45"/>
      <c r="D69" s="45"/>
      <c r="E69" s="42"/>
      <c r="F69" s="42"/>
      <c r="G69" s="47"/>
      <c r="H69" s="48"/>
      <c r="I69" s="45"/>
      <c r="J69" s="42"/>
      <c r="K69" s="42"/>
      <c r="L69" s="47"/>
      <c r="M69" s="43"/>
      <c r="N69" s="25"/>
    </row>
    <row r="70" spans="2:14" s="9" customFormat="1" ht="5.0999999999999996" customHeight="1" x14ac:dyDescent="0.3">
      <c r="B70" s="38"/>
      <c r="C70" s="50"/>
      <c r="D70" s="50"/>
      <c r="E70" s="50"/>
      <c r="F70" s="50"/>
      <c r="G70" s="50"/>
      <c r="H70" s="50"/>
      <c r="I70" s="50"/>
      <c r="J70" s="50"/>
      <c r="K70" s="50"/>
      <c r="L70" s="50"/>
      <c r="M70" s="51"/>
      <c r="N70" s="12"/>
    </row>
    <row r="71" spans="2:14" s="9" customFormat="1" ht="16.5" customHeight="1" x14ac:dyDescent="0.3">
      <c r="B71" s="38"/>
      <c r="C71" s="41" t="s">
        <v>34</v>
      </c>
      <c r="D71" s="50"/>
      <c r="E71" s="50"/>
      <c r="F71" s="50"/>
      <c r="G71" s="50"/>
      <c r="H71" s="50"/>
      <c r="I71" s="50"/>
      <c r="J71" s="50"/>
      <c r="K71" s="50"/>
      <c r="L71" s="50"/>
      <c r="M71" s="51"/>
      <c r="N71" s="12"/>
    </row>
    <row r="72" spans="2:14" s="9" customFormat="1" ht="15" x14ac:dyDescent="0.35">
      <c r="B72" s="38"/>
      <c r="C72" s="44"/>
      <c r="D72" s="45"/>
      <c r="E72" s="46"/>
      <c r="F72" s="27">
        <v>0</v>
      </c>
      <c r="G72" s="47"/>
      <c r="H72" s="48" t="s">
        <v>20</v>
      </c>
      <c r="I72" s="45"/>
      <c r="J72" s="46"/>
      <c r="K72" s="49"/>
      <c r="L72" s="47"/>
      <c r="M72" s="43"/>
      <c r="N72" s="26"/>
    </row>
    <row r="73" spans="2:14" s="9" customFormat="1" ht="5.0999999999999996" customHeight="1" thickBot="1" x14ac:dyDescent="0.4">
      <c r="B73" s="55"/>
      <c r="C73" s="56"/>
      <c r="D73" s="56"/>
      <c r="E73" s="57"/>
      <c r="F73" s="57"/>
      <c r="G73" s="58"/>
      <c r="H73" s="59"/>
      <c r="I73" s="56"/>
      <c r="J73" s="57"/>
      <c r="K73" s="57"/>
      <c r="L73" s="58"/>
      <c r="M73" s="60"/>
      <c r="N73" s="25"/>
    </row>
    <row r="74" spans="2:14" s="9" customFormat="1" x14ac:dyDescent="0.3"/>
    <row r="75" spans="2:14" s="9" customFormat="1" x14ac:dyDescent="0.3"/>
    <row r="76" spans="2:14" s="9" customFormat="1" x14ac:dyDescent="0.3"/>
    <row r="77" spans="2:14" s="9" customFormat="1" x14ac:dyDescent="0.3"/>
    <row r="78" spans="2:14" s="9" customFormat="1" x14ac:dyDescent="0.3">
      <c r="C78" s="9" t="s">
        <v>35</v>
      </c>
    </row>
    <row r="79" spans="2:14" s="9" customFormat="1" x14ac:dyDescent="0.3">
      <c r="F79" s="9" t="s">
        <v>36</v>
      </c>
      <c r="H79" s="9">
        <f>IF(VP.236=1,10)+IF(VP.237=1,5)</f>
        <v>0</v>
      </c>
    </row>
    <row r="80" spans="2:14" s="9" customFormat="1" x14ac:dyDescent="0.3">
      <c r="F80" s="9" t="s">
        <v>37</v>
      </c>
      <c r="H80" s="9">
        <f>VP.263
+IF(AND(VP.263=15,VP.238=1),
 IF(VP.240=1,
IF(VP.239&gt;=50,10)
+IF(AND(60&lt;=VP.239,VP.239&lt;70),1)
+IF(AND(70&lt;=VP.239,VP.239&lt;80),2)
+IF(AND(80&lt;=VP.239,VP.239&lt;90),3)
+IF(AND(90&lt;=VP.239,VP.239&lt;95),4)
+IF(95&lt;=VP.239,5)
)
+IF(VP.241&gt;=50,10)
+IF(AND(60&lt;=VP.241,VP.241&lt;70),1)
+IF(AND(70&lt;=VP.241,VP.241&lt;80),2)
+IF(AND(80&lt;=VP.241,VP.241&lt;90),3)
+IF(AND(90&lt;=VP.241,VP.241&lt;95),4)
+IF(95&lt;=VP.241,5)
)</f>
        <v>0</v>
      </c>
    </row>
    <row r="83" spans="3:3" x14ac:dyDescent="0.3">
      <c r="C83" s="76" t="s">
        <v>46</v>
      </c>
    </row>
  </sheetData>
  <mergeCells count="9">
    <mergeCell ref="C19:M19"/>
    <mergeCell ref="C24:M24"/>
    <mergeCell ref="C32:M32"/>
    <mergeCell ref="C2:D3"/>
    <mergeCell ref="F2:F3"/>
    <mergeCell ref="H2:H3"/>
    <mergeCell ref="I2:I3"/>
    <mergeCell ref="K2:K3"/>
    <mergeCell ref="M2:M3"/>
  </mergeCells>
  <pageMargins left="0.43" right="0.3" top="0.4" bottom="0.37" header="0.2" footer="0.19"/>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workbookViewId="0">
      <selection activeCell="C2" sqref="C2:D3"/>
    </sheetView>
  </sheetViews>
  <sheetFormatPr baseColWidth="10" defaultRowHeight="14.4" x14ac:dyDescent="0.3"/>
  <cols>
    <col min="1" max="1" width="79" customWidth="1"/>
    <col min="2" max="2" width="23" customWidth="1"/>
    <col min="3" max="3" width="6.5546875" customWidth="1"/>
  </cols>
  <sheetData>
    <row r="1" spans="1:5" ht="22.5" customHeight="1" x14ac:dyDescent="0.3">
      <c r="A1" s="7" t="s">
        <v>1</v>
      </c>
    </row>
    <row r="3" spans="1:5" ht="28.2" x14ac:dyDescent="0.3">
      <c r="A3" s="1" t="s">
        <v>2</v>
      </c>
      <c r="B3" s="2"/>
    </row>
    <row r="4" spans="1:5" ht="44.4" x14ac:dyDescent="0.3">
      <c r="A4" s="1" t="s">
        <v>3</v>
      </c>
      <c r="B4" s="2"/>
    </row>
    <row r="5" spans="1:5" ht="44.4" x14ac:dyDescent="0.3">
      <c r="A5" s="1" t="s">
        <v>7</v>
      </c>
      <c r="B5" s="2"/>
    </row>
    <row r="6" spans="1:5" ht="43.8" x14ac:dyDescent="0.3">
      <c r="A6" s="1" t="s">
        <v>6</v>
      </c>
      <c r="B6" s="2"/>
    </row>
    <row r="7" spans="1:5" ht="30" x14ac:dyDescent="0.3">
      <c r="A7" s="1" t="s">
        <v>4</v>
      </c>
      <c r="B7" s="2"/>
    </row>
    <row r="8" spans="1:5" ht="30" x14ac:dyDescent="0.3">
      <c r="A8" s="1" t="s">
        <v>5</v>
      </c>
      <c r="B8" s="2"/>
    </row>
    <row r="9" spans="1:5" ht="30.6" thickBot="1" x14ac:dyDescent="0.35">
      <c r="A9" s="3" t="s">
        <v>40</v>
      </c>
      <c r="B9" s="4"/>
    </row>
    <row r="10" spans="1:5" ht="15.75" thickBot="1" x14ac:dyDescent="0.3">
      <c r="A10" s="5" t="s">
        <v>0</v>
      </c>
      <c r="B10" s="6" t="e">
        <f xml:space="preserve"> (B4+B5+B6+B7)/(B8+B9)*100</f>
        <v>#DIV/0!</v>
      </c>
    </row>
    <row r="11" spans="1:5" ht="16.8" thickBot="1" x14ac:dyDescent="0.35">
      <c r="A11" s="8" t="s">
        <v>8</v>
      </c>
      <c r="B11" s="6" t="e">
        <f>(B4+B5+B6+B7)/B3/365</f>
        <v>#DIV/0!</v>
      </c>
    </row>
    <row r="13" spans="1:5" ht="55.8" x14ac:dyDescent="0.3">
      <c r="A13" s="1" t="s">
        <v>45</v>
      </c>
      <c r="B13" s="2"/>
    </row>
    <row r="14" spans="1:5" ht="16.2" x14ac:dyDescent="0.3">
      <c r="A14" s="2" t="s">
        <v>44</v>
      </c>
      <c r="B14" s="2"/>
    </row>
    <row r="16" spans="1:5" ht="15" x14ac:dyDescent="0.25">
      <c r="A16" s="2" t="s">
        <v>41</v>
      </c>
      <c r="B16" s="30">
        <v>85</v>
      </c>
      <c r="C16" s="30" t="s">
        <v>42</v>
      </c>
      <c r="D16" s="30" t="e">
        <f>IF(AND(B13=1,B14=1),70+B11/5,65+B11/5)</f>
        <v>#DIV/0!</v>
      </c>
      <c r="E16" s="29"/>
    </row>
    <row r="18" spans="1:6" ht="15" x14ac:dyDescent="0.25">
      <c r="A18" s="31" t="s">
        <v>43</v>
      </c>
    </row>
    <row r="19" spans="1:6" x14ac:dyDescent="0.3">
      <c r="A19" s="108" t="e">
        <f xml:space="preserve"> IF(AND(B10&lt;B16, B10&lt;D16), "Rendement insuffisant. Vous devez mettre en place dans les 2 ans un plan d'actions afin d'améliorer le rendement.", " Rendement minimum atteint")</f>
        <v>#DIV/0!</v>
      </c>
      <c r="B19" s="32"/>
      <c r="C19" s="32"/>
      <c r="E19" s="32"/>
      <c r="F19" s="32"/>
    </row>
    <row r="20" spans="1:6" x14ac:dyDescent="0.3">
      <c r="A20" s="108"/>
      <c r="B20" s="32"/>
      <c r="C20" s="32"/>
      <c r="D20" s="32"/>
      <c r="E20" s="32"/>
      <c r="F20" s="32"/>
    </row>
    <row r="22" spans="1:6" x14ac:dyDescent="0.3">
      <c r="A22" s="78" t="s">
        <v>50</v>
      </c>
    </row>
    <row r="23" spans="1:6" x14ac:dyDescent="0.3">
      <c r="A23" s="79" t="s">
        <v>48</v>
      </c>
    </row>
    <row r="24" spans="1:6" x14ac:dyDescent="0.3">
      <c r="A24" s="78" t="s">
        <v>51</v>
      </c>
    </row>
    <row r="25" spans="1:6" x14ac:dyDescent="0.3">
      <c r="A25" s="80" t="s">
        <v>49</v>
      </c>
    </row>
    <row r="26" spans="1:6" x14ac:dyDescent="0.3">
      <c r="A26" s="77"/>
    </row>
    <row r="27" spans="1:6" x14ac:dyDescent="0.3">
      <c r="A27" s="76" t="s">
        <v>47</v>
      </c>
    </row>
  </sheetData>
  <mergeCells count="1">
    <mergeCell ref="A19:A20"/>
  </mergeCells>
  <hyperlinks>
    <hyperlink ref="A23" r:id="rId1"/>
    <hyperlink ref="A25" r:id="rId2"/>
  </hyperlinks>
  <pageMargins left="0.70866141732283472" right="0.31" top="0.39" bottom="0.38" header="0.21" footer="0.17"/>
  <pageSetup paperSize="9" scale="89" orientation="landscape" r:id="rId3"/>
  <ignoredErrors>
    <ignoredError sqref="B10"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20</vt:i4>
      </vt:variant>
    </vt:vector>
  </HeadingPairs>
  <TitlesOfParts>
    <vt:vector size="23" baseType="lpstr">
      <vt:lpstr>Nom réseau</vt:lpstr>
      <vt:lpstr>ICGP</vt:lpstr>
      <vt:lpstr>Rendement + ILC</vt:lpstr>
      <vt:lpstr>ICGP</vt:lpstr>
      <vt:lpstr>VP.236</vt:lpstr>
      <vt:lpstr>VP.237</vt:lpstr>
      <vt:lpstr>VP.238</vt:lpstr>
      <vt:lpstr>VP.239</vt:lpstr>
      <vt:lpstr>VP.240</vt:lpstr>
      <vt:lpstr>VP.241</vt:lpstr>
      <vt:lpstr>VP.242</vt:lpstr>
      <vt:lpstr>VP.243</vt:lpstr>
      <vt:lpstr>VP.244</vt:lpstr>
      <vt:lpstr>VP.245</vt:lpstr>
      <vt:lpstr>VP.246</vt:lpstr>
      <vt:lpstr>VP.247</vt:lpstr>
      <vt:lpstr>VP.248</vt:lpstr>
      <vt:lpstr>VP.249</vt:lpstr>
      <vt:lpstr>VP.263</vt:lpstr>
      <vt:lpstr>VP.264</vt:lpstr>
      <vt:lpstr>ICGP!Zone_d_impression</vt:lpstr>
      <vt:lpstr>'Nom réseau'!Zone_d_impression</vt:lpstr>
      <vt:lpstr>'Rendement + ILC'!Zone_d_impression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CLAVEL Nicolas</dc:creator>
  <cp:lastModifiedBy>DESMAZIERES Stéphane</cp:lastModifiedBy>
  <cp:lastPrinted>2018-08-30T09:57:17Z</cp:lastPrinted>
  <dcterms:created xsi:type="dcterms:W3CDTF">2014-09-22T11:23:47Z</dcterms:created>
  <dcterms:modified xsi:type="dcterms:W3CDTF">2018-08-30T09:58:31Z</dcterms:modified>
</cp:coreProperties>
</file>