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75" windowWidth="18915" windowHeight="11760"/>
  </bookViews>
  <sheets>
    <sheet name="Coûts salariaux" sheetId="5" r:id="rId1"/>
  </sheets>
  <definedNames>
    <definedName name="_xlnm.Print_Area" localSheetId="0">'Coûts salariaux'!$A$1:$G$52</definedName>
  </definedNames>
  <calcPr calcId="145621"/>
</workbook>
</file>

<file path=xl/calcChain.xml><?xml version="1.0" encoding="utf-8"?>
<calcChain xmlns="http://schemas.openxmlformats.org/spreadsheetml/2006/main">
  <c r="E29" i="5" l="1"/>
  <c r="D29" i="5"/>
  <c r="C29" i="5"/>
  <c r="F28" i="5"/>
  <c r="F27" i="5"/>
  <c r="F26" i="5"/>
  <c r="F25" i="5"/>
  <c r="F24" i="5"/>
  <c r="E22" i="5"/>
  <c r="D22" i="5"/>
  <c r="C22" i="5"/>
  <c r="F21" i="5"/>
  <c r="F20" i="5"/>
  <c r="F19" i="5"/>
  <c r="F18" i="5"/>
  <c r="F17" i="5"/>
  <c r="E15" i="5"/>
  <c r="D15" i="5"/>
  <c r="C15" i="5"/>
  <c r="F14" i="5"/>
  <c r="F13" i="5"/>
  <c r="F12" i="5"/>
  <c r="F11" i="5"/>
  <c r="F10" i="5"/>
  <c r="E32" i="5" l="1"/>
  <c r="F22" i="5"/>
  <c r="B23" i="5" s="1"/>
  <c r="F15" i="5"/>
  <c r="B16" i="5" s="1"/>
  <c r="F29" i="5"/>
  <c r="B30" i="5" s="1"/>
  <c r="F32" i="5" l="1"/>
  <c r="E34" i="5" s="1"/>
</calcChain>
</file>

<file path=xl/sharedStrings.xml><?xml version="1.0" encoding="utf-8"?>
<sst xmlns="http://schemas.openxmlformats.org/spreadsheetml/2006/main" count="28" uniqueCount="25">
  <si>
    <t>TOTAL</t>
  </si>
  <si>
    <t>M2</t>
  </si>
  <si>
    <t>P1</t>
  </si>
  <si>
    <t>M3</t>
  </si>
  <si>
    <t>P3</t>
  </si>
  <si>
    <t>P5</t>
  </si>
  <si>
    <t>Missions</t>
  </si>
  <si>
    <t>Personnes</t>
  </si>
  <si>
    <t>Signature</t>
  </si>
  <si>
    <t>Nom + fonction</t>
  </si>
  <si>
    <t>.....</t>
  </si>
  <si>
    <t>Prévisionnel</t>
  </si>
  <si>
    <t>Nombre de jours travaillés sur l'année (Tps plein = 220 jours) (a)</t>
  </si>
  <si>
    <t>Total coûts salariaux pondéré de la mission (€) (d) = ((b)/(a))x (c )</t>
  </si>
  <si>
    <t>Fait à</t>
  </si>
  <si>
    <t>Le</t>
  </si>
  <si>
    <t>Nombre de jours effectués dans le cadre de la mission aidée (jours) (c )</t>
  </si>
  <si>
    <t>Coût journalier pondéré de l'ensemble des missions (€/j) 
= coûts salariaux des missions / nb de jour des missions</t>
  </si>
  <si>
    <t xml:space="preserve">TOTAL  </t>
  </si>
  <si>
    <t xml:space="preserve">Total coûts salariaux annuels 
(salaire brut + charges patronales) (€) (b) </t>
  </si>
  <si>
    <t>Nom du maitre d'ouvrage de l'opération :</t>
  </si>
  <si>
    <t>Adresse :</t>
  </si>
  <si>
    <t>….</t>
  </si>
  <si>
    <t>Exemple : M1</t>
  </si>
  <si>
    <t xml:space="preserve">ATTESTATION de dépenses en régie pour la période du               au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</si>
</sst>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/>
      <protection locked="0" hidden="1"/>
    </xf>
    <xf numFmtId="0" fontId="0" fillId="0" borderId="0" xfId="0" applyProtection="1"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0" fontId="0" fillId="0" borderId="0" xfId="0" applyBorder="1" applyProtection="1">
      <protection locked="0" hidden="1"/>
    </xf>
    <xf numFmtId="0" fontId="0" fillId="0" borderId="0" xfId="0" applyBorder="1" applyAlignment="1" applyProtection="1">
      <alignment horizontal="left" vertical="top"/>
      <protection locked="0"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" xfId="0" applyBorder="1" applyProtection="1">
      <protection locked="0" hidden="1"/>
    </xf>
    <xf numFmtId="0" fontId="0" fillId="0" borderId="2" xfId="0" applyBorder="1" applyProtection="1">
      <protection locked="0" hidden="1"/>
    </xf>
    <xf numFmtId="0" fontId="0" fillId="0" borderId="11" xfId="0" applyBorder="1" applyProtection="1">
      <protection locked="0" hidden="1"/>
    </xf>
    <xf numFmtId="3" fontId="0" fillId="0" borderId="0" xfId="0" applyNumberFormat="1" applyBorder="1" applyProtection="1"/>
    <xf numFmtId="0" fontId="0" fillId="0" borderId="3" xfId="0" applyBorder="1" applyProtection="1">
      <protection locked="0" hidden="1"/>
    </xf>
    <xf numFmtId="3" fontId="0" fillId="0" borderId="0" xfId="0" applyNumberFormat="1" applyProtection="1">
      <protection hidden="1"/>
    </xf>
    <xf numFmtId="3" fontId="0" fillId="0" borderId="0" xfId="0" applyNumberFormat="1" applyProtection="1"/>
    <xf numFmtId="1" fontId="0" fillId="0" borderId="13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0" xfId="0" applyBorder="1" applyProtection="1">
      <protection locked="0"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0" fillId="2" borderId="10" xfId="0" applyNumberFormat="1" applyFill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 hidden="1"/>
    </xf>
    <xf numFmtId="3" fontId="0" fillId="2" borderId="11" xfId="0" applyNumberFormat="1" applyFill="1" applyBorder="1" applyAlignment="1" applyProtection="1">
      <alignment horizontal="center"/>
    </xf>
    <xf numFmtId="3" fontId="0" fillId="0" borderId="9" xfId="0" applyNumberFormat="1" applyBorder="1" applyAlignment="1" applyProtection="1">
      <alignment horizontal="center"/>
      <protection locked="0" hidden="1"/>
    </xf>
    <xf numFmtId="3" fontId="0" fillId="2" borderId="9" xfId="0" applyNumberFormat="1" applyFill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  <protection locked="0" hidden="1"/>
    </xf>
    <xf numFmtId="3" fontId="1" fillId="0" borderId="0" xfId="0" applyNumberFormat="1" applyFont="1" applyFill="1" applyBorder="1" applyAlignment="1" applyProtection="1">
      <alignment horizontal="center" vertical="center"/>
    </xf>
    <xf numFmtId="3" fontId="0" fillId="2" borderId="7" xfId="0" applyNumberFormat="1" applyFill="1" applyBorder="1" applyAlignment="1" applyProtection="1">
      <alignment horizontal="center" vertical="center"/>
      <protection hidden="1"/>
    </xf>
    <xf numFmtId="1" fontId="5" fillId="3" borderId="1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locked="0" hidden="1"/>
    </xf>
    <xf numFmtId="3" fontId="0" fillId="0" borderId="0" xfId="0" applyNumberFormat="1" applyFill="1" applyBorder="1" applyProtection="1"/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locked="0"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3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3" fontId="0" fillId="0" borderId="1" xfId="0" applyNumberFormat="1" applyBorder="1" applyAlignment="1" applyProtection="1">
      <alignment horizontal="center"/>
      <protection locked="0" hidden="1"/>
    </xf>
    <xf numFmtId="3" fontId="0" fillId="0" borderId="2" xfId="0" applyNumberFormat="1" applyBorder="1" applyAlignment="1" applyProtection="1">
      <alignment horizontal="center"/>
      <protection locked="0" hidden="1"/>
    </xf>
    <xf numFmtId="3" fontId="0" fillId="0" borderId="3" xfId="0" applyNumberFormat="1" applyBorder="1" applyAlignment="1" applyProtection="1">
      <alignment horizontal="center"/>
      <protection locked="0" hidden="1"/>
    </xf>
    <xf numFmtId="3" fontId="1" fillId="0" borderId="2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0" fillId="0" borderId="6" xfId="0" applyNumberFormat="1" applyBorder="1" applyProtection="1"/>
    <xf numFmtId="0" fontId="0" fillId="0" borderId="0" xfId="0" applyBorder="1" applyAlignment="1" applyProtection="1">
      <alignment horizontal="left"/>
      <protection locked="0" hidden="1"/>
    </xf>
    <xf numFmtId="3" fontId="0" fillId="2" borderId="10" xfId="0" applyNumberFormat="1" applyFill="1" applyBorder="1" applyAlignment="1" applyProtection="1">
      <alignment horizontal="center" vertical="center"/>
      <protection hidden="1"/>
    </xf>
    <xf numFmtId="3" fontId="1" fillId="2" borderId="9" xfId="0" applyNumberFormat="1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 vertical="top"/>
      <protection locked="0" hidden="1"/>
    </xf>
    <xf numFmtId="0" fontId="0" fillId="0" borderId="11" xfId="0" applyBorder="1" applyAlignment="1" applyProtection="1">
      <alignment horizontal="center" vertical="top"/>
      <protection locked="0" hidden="1"/>
    </xf>
    <xf numFmtId="0" fontId="0" fillId="0" borderId="9" xfId="0" applyBorder="1" applyAlignment="1" applyProtection="1">
      <alignment horizontal="center" vertical="top"/>
      <protection locked="0"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6" xfId="0" applyFont="1" applyFill="1" applyBorder="1" applyAlignment="1" applyProtection="1">
      <alignment horizontal="left" vertical="center"/>
      <protection hidden="1"/>
    </xf>
    <xf numFmtId="0" fontId="1" fillId="3" borderId="4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locked="0"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top"/>
      <protection locked="0" hidden="1"/>
    </xf>
    <xf numFmtId="0" fontId="1" fillId="0" borderId="0" xfId="0" applyFont="1" applyBorder="1" applyAlignment="1" applyProtection="1">
      <alignment horizontal="right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tabSelected="1" zoomScaleNormal="100" workbookViewId="0">
      <selection activeCell="B16" sqref="B16:D16"/>
    </sheetView>
  </sheetViews>
  <sheetFormatPr baseColWidth="10" defaultRowHeight="15" x14ac:dyDescent="0.25"/>
  <cols>
    <col min="1" max="2" width="20.85546875" style="1" customWidth="1"/>
    <col min="3" max="6" width="20.5703125" style="1" customWidth="1"/>
    <col min="7" max="7" width="2.5703125" style="45" customWidth="1"/>
    <col min="8" max="16384" width="11.42578125" style="1"/>
  </cols>
  <sheetData>
    <row r="1" spans="1:7" ht="15.75" x14ac:dyDescent="0.25">
      <c r="A1" s="59"/>
      <c r="B1" s="59"/>
      <c r="C1" s="59"/>
      <c r="D1" s="59"/>
      <c r="E1" s="59"/>
      <c r="F1" s="59"/>
      <c r="G1" s="40"/>
    </row>
    <row r="2" spans="1:7" x14ac:dyDescent="0.25">
      <c r="A2" s="2" t="s">
        <v>24</v>
      </c>
      <c r="B2" s="3"/>
      <c r="C2" s="4"/>
      <c r="D2" s="3"/>
      <c r="E2" s="3"/>
      <c r="F2" s="3"/>
      <c r="G2" s="41"/>
    </row>
    <row r="3" spans="1:7" x14ac:dyDescent="0.25">
      <c r="A3" s="3"/>
      <c r="B3" s="3"/>
      <c r="C3" s="4"/>
      <c r="D3" s="3"/>
      <c r="E3" s="3"/>
      <c r="F3" s="3"/>
      <c r="G3" s="41"/>
    </row>
    <row r="4" spans="1:7" x14ac:dyDescent="0.25">
      <c r="A4" s="5"/>
      <c r="B4" s="6"/>
      <c r="C4" s="5"/>
      <c r="D4" s="5"/>
      <c r="E4" s="5"/>
      <c r="F4" s="5"/>
      <c r="G4" s="38"/>
    </row>
    <row r="5" spans="1:7" ht="21" customHeight="1" x14ac:dyDescent="0.25">
      <c r="A5" s="69" t="s">
        <v>20</v>
      </c>
      <c r="B5" s="70"/>
      <c r="C5" s="68"/>
      <c r="D5" s="68"/>
      <c r="E5" s="68"/>
      <c r="F5" s="68"/>
      <c r="G5" s="68"/>
    </row>
    <row r="6" spans="1:7" ht="21" customHeight="1" x14ac:dyDescent="0.25">
      <c r="A6" s="58" t="s">
        <v>21</v>
      </c>
      <c r="B6" s="68"/>
      <c r="C6" s="68"/>
      <c r="D6" s="68"/>
      <c r="E6" s="68"/>
      <c r="F6" s="68"/>
      <c r="G6" s="68"/>
    </row>
    <row r="7" spans="1:7" ht="15.75" thickBot="1" x14ac:dyDescent="0.3">
      <c r="A7" s="7"/>
      <c r="B7" s="54"/>
      <c r="C7" s="54"/>
      <c r="D7" s="5"/>
      <c r="E7" s="5"/>
      <c r="F7" s="5"/>
      <c r="G7" s="38"/>
    </row>
    <row r="8" spans="1:7" ht="15.75" thickBot="1" x14ac:dyDescent="0.3">
      <c r="A8" s="8"/>
      <c r="B8" s="8"/>
      <c r="C8" s="8"/>
      <c r="D8" s="9"/>
      <c r="E8" s="60" t="s">
        <v>11</v>
      </c>
      <c r="F8" s="61"/>
      <c r="G8" s="42"/>
    </row>
    <row r="9" spans="1:7" ht="60.75" thickBot="1" x14ac:dyDescent="0.3">
      <c r="A9" s="10" t="s">
        <v>6</v>
      </c>
      <c r="B9" s="24" t="s">
        <v>7</v>
      </c>
      <c r="C9" s="22" t="s">
        <v>12</v>
      </c>
      <c r="D9" s="22" t="s">
        <v>19</v>
      </c>
      <c r="E9" s="22" t="s">
        <v>16</v>
      </c>
      <c r="F9" s="26" t="s">
        <v>13</v>
      </c>
      <c r="G9" s="43"/>
    </row>
    <row r="10" spans="1:7" x14ac:dyDescent="0.25">
      <c r="A10" s="62" t="s">
        <v>23</v>
      </c>
      <c r="B10" s="21" t="s">
        <v>2</v>
      </c>
      <c r="C10" s="27">
        <v>220</v>
      </c>
      <c r="D10" s="28">
        <v>40000</v>
      </c>
      <c r="E10" s="48">
        <v>200</v>
      </c>
      <c r="F10" s="29">
        <f>IF(OR(C10="",D10="",E10=""),"",(D10/C10)*E10)</f>
        <v>36363.63636363636</v>
      </c>
      <c r="G10" s="44"/>
    </row>
    <row r="11" spans="1:7" x14ac:dyDescent="0.25">
      <c r="A11" s="63"/>
      <c r="B11" s="12" t="s">
        <v>22</v>
      </c>
      <c r="C11" s="30"/>
      <c r="D11" s="28"/>
      <c r="E11" s="49"/>
      <c r="F11" s="31" t="str">
        <f t="shared" ref="F11:F14" si="0">IF(OR(C11="",D11="",E11=""),"",(D11/C11)*E11)</f>
        <v/>
      </c>
      <c r="G11" s="44"/>
    </row>
    <row r="12" spans="1:7" x14ac:dyDescent="0.25">
      <c r="A12" s="63"/>
      <c r="B12" s="12"/>
      <c r="C12" s="30"/>
      <c r="D12" s="30"/>
      <c r="E12" s="49"/>
      <c r="F12" s="31" t="str">
        <f t="shared" si="0"/>
        <v/>
      </c>
      <c r="G12" s="44"/>
    </row>
    <row r="13" spans="1:7" x14ac:dyDescent="0.25">
      <c r="A13" s="63"/>
      <c r="B13" s="12"/>
      <c r="C13" s="30"/>
      <c r="D13" s="30"/>
      <c r="E13" s="49"/>
      <c r="F13" s="31" t="str">
        <f t="shared" si="0"/>
        <v/>
      </c>
      <c r="G13" s="44"/>
    </row>
    <row r="14" spans="1:7" ht="15.75" thickBot="1" x14ac:dyDescent="0.3">
      <c r="A14" s="63"/>
      <c r="B14" s="15"/>
      <c r="C14" s="32"/>
      <c r="D14" s="32"/>
      <c r="E14" s="50"/>
      <c r="F14" s="33" t="str">
        <f t="shared" si="0"/>
        <v/>
      </c>
      <c r="G14" s="44"/>
    </row>
    <row r="15" spans="1:7" s="20" customFormat="1" ht="19.5" customHeight="1" thickBot="1" x14ac:dyDescent="0.3">
      <c r="A15" s="63"/>
      <c r="B15" s="23" t="s">
        <v>0</v>
      </c>
      <c r="C15" s="36">
        <f t="shared" ref="C15:F15" si="1">SUM(C10:C14)</f>
        <v>220</v>
      </c>
      <c r="D15" s="55">
        <f t="shared" si="1"/>
        <v>40000</v>
      </c>
      <c r="E15" s="52">
        <f t="shared" si="1"/>
        <v>200</v>
      </c>
      <c r="F15" s="52">
        <f t="shared" si="1"/>
        <v>36363.63636363636</v>
      </c>
      <c r="G15" s="35"/>
    </row>
    <row r="16" spans="1:7" ht="27" customHeight="1" thickBot="1" x14ac:dyDescent="0.3">
      <c r="A16" s="64"/>
      <c r="B16" s="65" t="str">
        <f>"Coût journalier pondéré pour cette mission (€/j) : " &amp; IF(OR(F15=0,E15=0),"",ROUND((F15/E15),0))</f>
        <v>Coût journalier pondéré pour cette mission (€/j) : 182</v>
      </c>
      <c r="C16" s="66"/>
      <c r="D16" s="67"/>
      <c r="E16" s="51"/>
      <c r="F16" s="14"/>
      <c r="G16" s="39"/>
    </row>
    <row r="17" spans="1:10" x14ac:dyDescent="0.25">
      <c r="A17" s="62" t="s">
        <v>1</v>
      </c>
      <c r="B17" s="11" t="s">
        <v>4</v>
      </c>
      <c r="C17" s="34">
        <v>200</v>
      </c>
      <c r="D17" s="30">
        <v>35000</v>
      </c>
      <c r="E17" s="34">
        <v>50</v>
      </c>
      <c r="F17" s="29">
        <f>IF(OR(C17="",D17="",E17=""),"",(D17/C17)*E17)</f>
        <v>8750</v>
      </c>
      <c r="G17" s="44"/>
    </row>
    <row r="18" spans="1:10" x14ac:dyDescent="0.25">
      <c r="A18" s="63"/>
      <c r="B18" s="12" t="s">
        <v>22</v>
      </c>
      <c r="C18" s="30"/>
      <c r="D18" s="30"/>
      <c r="E18" s="30"/>
      <c r="F18" s="31" t="str">
        <f t="shared" ref="F18:F21" si="2">IF(OR(C18="",D18="",E18=""),"",(D18/C18)*E18)</f>
        <v/>
      </c>
      <c r="G18" s="44"/>
    </row>
    <row r="19" spans="1:10" x14ac:dyDescent="0.25">
      <c r="A19" s="63"/>
      <c r="B19" s="12"/>
      <c r="C19" s="30"/>
      <c r="D19" s="30"/>
      <c r="E19" s="30"/>
      <c r="F19" s="31" t="str">
        <f t="shared" si="2"/>
        <v/>
      </c>
      <c r="G19" s="44"/>
      <c r="J19" s="20"/>
    </row>
    <row r="20" spans="1:10" x14ac:dyDescent="0.25">
      <c r="A20" s="63"/>
      <c r="B20" s="12"/>
      <c r="C20" s="30"/>
      <c r="D20" s="30"/>
      <c r="E20" s="30"/>
      <c r="F20" s="31" t="str">
        <f t="shared" si="2"/>
        <v/>
      </c>
      <c r="G20" s="44"/>
    </row>
    <row r="21" spans="1:10" ht="15.75" thickBot="1" x14ac:dyDescent="0.3">
      <c r="A21" s="63"/>
      <c r="B21" s="15"/>
      <c r="C21" s="32"/>
      <c r="D21" s="32"/>
      <c r="E21" s="32"/>
      <c r="F21" s="33" t="str">
        <f t="shared" si="2"/>
        <v/>
      </c>
      <c r="G21" s="44"/>
    </row>
    <row r="22" spans="1:10" s="20" customFormat="1" ht="19.5" customHeight="1" thickBot="1" x14ac:dyDescent="0.3">
      <c r="A22" s="63"/>
      <c r="B22" s="23" t="s">
        <v>0</v>
      </c>
      <c r="C22" s="55">
        <f t="shared" ref="C22:F22" si="3">SUM(C17:C21)</f>
        <v>200</v>
      </c>
      <c r="D22" s="55">
        <f t="shared" si="3"/>
        <v>35000</v>
      </c>
      <c r="E22" s="52">
        <f t="shared" si="3"/>
        <v>50</v>
      </c>
      <c r="F22" s="56">
        <f t="shared" si="3"/>
        <v>8750</v>
      </c>
      <c r="G22" s="35"/>
    </row>
    <row r="23" spans="1:10" ht="27" customHeight="1" thickBot="1" x14ac:dyDescent="0.3">
      <c r="A23" s="64"/>
      <c r="B23" s="65" t="str">
        <f>"Coût journalier pondéré pour cette mission (€/j) : " &amp; IF(OR(F22=0,E22=0),"",ROUND((F22/E22),0))</f>
        <v>Coût journalier pondéré pour cette mission (€/j) : 175</v>
      </c>
      <c r="C23" s="66"/>
      <c r="D23" s="67"/>
      <c r="E23" s="51"/>
      <c r="F23" s="53"/>
      <c r="G23" s="39"/>
    </row>
    <row r="24" spans="1:10" x14ac:dyDescent="0.25">
      <c r="A24" s="62" t="s">
        <v>3</v>
      </c>
      <c r="B24" s="25" t="s">
        <v>5</v>
      </c>
      <c r="C24" s="30">
        <v>200</v>
      </c>
      <c r="D24" s="30">
        <v>33000</v>
      </c>
      <c r="E24" s="34">
        <v>50</v>
      </c>
      <c r="F24" s="29">
        <f>IF(OR(C24="",D24="",E24=""),"",(D24/C24)*E24)</f>
        <v>8250</v>
      </c>
      <c r="G24" s="44"/>
    </row>
    <row r="25" spans="1:10" x14ac:dyDescent="0.25">
      <c r="A25" s="63"/>
      <c r="B25" s="13" t="s">
        <v>10</v>
      </c>
      <c r="C25" s="30"/>
      <c r="D25" s="30"/>
      <c r="E25" s="30"/>
      <c r="F25" s="31" t="str">
        <f t="shared" ref="F25:F28" si="4">IF(OR(C25="",D25="",E25=""),"",(D25/C25)*E25)</f>
        <v/>
      </c>
      <c r="G25" s="44"/>
    </row>
    <row r="26" spans="1:10" x14ac:dyDescent="0.25">
      <c r="A26" s="63"/>
      <c r="B26" s="13"/>
      <c r="C26" s="30"/>
      <c r="D26" s="30"/>
      <c r="E26" s="30"/>
      <c r="F26" s="31" t="str">
        <f t="shared" si="4"/>
        <v/>
      </c>
      <c r="G26" s="44"/>
    </row>
    <row r="27" spans="1:10" x14ac:dyDescent="0.25">
      <c r="A27" s="63"/>
      <c r="B27" s="13"/>
      <c r="C27" s="30"/>
      <c r="D27" s="30"/>
      <c r="E27" s="30"/>
      <c r="F27" s="31" t="str">
        <f t="shared" si="4"/>
        <v/>
      </c>
      <c r="G27" s="44"/>
    </row>
    <row r="28" spans="1:10" ht="15.75" thickBot="1" x14ac:dyDescent="0.3">
      <c r="A28" s="63"/>
      <c r="B28" s="13"/>
      <c r="C28" s="30"/>
      <c r="D28" s="30"/>
      <c r="E28" s="32"/>
      <c r="F28" s="33" t="str">
        <f t="shared" si="4"/>
        <v/>
      </c>
      <c r="G28" s="44"/>
    </row>
    <row r="29" spans="1:10" s="20" customFormat="1" ht="19.5" customHeight="1" thickBot="1" x14ac:dyDescent="0.3">
      <c r="A29" s="63"/>
      <c r="B29" s="57" t="s">
        <v>0</v>
      </c>
      <c r="C29" s="36">
        <f t="shared" ref="C29:F29" si="5">SUM(C24:C28)</f>
        <v>200</v>
      </c>
      <c r="D29" s="36">
        <f t="shared" si="5"/>
        <v>33000</v>
      </c>
      <c r="E29" s="52">
        <f t="shared" si="5"/>
        <v>50</v>
      </c>
      <c r="F29" s="56">
        <f t="shared" si="5"/>
        <v>8250</v>
      </c>
      <c r="G29" s="35"/>
    </row>
    <row r="30" spans="1:10" ht="27" customHeight="1" thickBot="1" x14ac:dyDescent="0.3">
      <c r="A30" s="72"/>
      <c r="B30" s="65" t="str">
        <f>"Coût journalier pondéré pour cette mission (€/j) : " &amp; IF(OR(F29=0,E29=0),"",ROUND((F29/E29),0))</f>
        <v>Coût journalier pondéré pour cette mission (€/j) : 165</v>
      </c>
      <c r="C30" s="66"/>
      <c r="D30" s="67"/>
      <c r="E30" s="35"/>
      <c r="F30" s="14"/>
      <c r="G30" s="39"/>
    </row>
    <row r="31" spans="1:10" ht="15.75" thickBot="1" x14ac:dyDescent="0.3">
      <c r="C31" s="16"/>
      <c r="D31" s="16"/>
      <c r="E31" s="16"/>
      <c r="F31" s="17"/>
      <c r="G31" s="39"/>
    </row>
    <row r="32" spans="1:10" ht="15.75" thickBot="1" x14ac:dyDescent="0.3">
      <c r="A32" s="73" t="s">
        <v>18</v>
      </c>
      <c r="B32" s="73"/>
      <c r="C32" s="73"/>
      <c r="D32" s="73"/>
      <c r="E32" s="52">
        <f>E15+E22+E29</f>
        <v>300</v>
      </c>
      <c r="F32" s="52">
        <f>F15+F22+F29</f>
        <v>53363.63636363636</v>
      </c>
      <c r="G32" s="35"/>
    </row>
    <row r="34" spans="1:7" ht="33.75" customHeight="1" x14ac:dyDescent="0.25">
      <c r="A34" s="74" t="s">
        <v>17</v>
      </c>
      <c r="B34" s="75"/>
      <c r="C34" s="75"/>
      <c r="D34" s="75"/>
      <c r="E34" s="37">
        <f>IF(OR(F32=0,E32=0),"",F32/E32)</f>
        <v>177.87878787878788</v>
      </c>
    </row>
    <row r="35" spans="1:7" s="19" customFormat="1" ht="45" customHeight="1" x14ac:dyDescent="0.25">
      <c r="A35" s="71"/>
      <c r="B35" s="71"/>
      <c r="C35" s="71"/>
      <c r="D35" s="71"/>
      <c r="E35" s="18"/>
      <c r="G35" s="46"/>
    </row>
    <row r="38" spans="1:7" x14ac:dyDescent="0.25">
      <c r="B38" s="20" t="s">
        <v>14</v>
      </c>
      <c r="C38" s="3"/>
      <c r="D38" s="3"/>
      <c r="E38" s="20" t="s">
        <v>8</v>
      </c>
    </row>
    <row r="39" spans="1:7" x14ac:dyDescent="0.25">
      <c r="B39" s="20" t="s">
        <v>15</v>
      </c>
      <c r="C39" s="3"/>
      <c r="D39" s="3"/>
      <c r="F39" s="20"/>
      <c r="G39" s="47"/>
    </row>
    <row r="40" spans="1:7" x14ac:dyDescent="0.25">
      <c r="B40" s="3"/>
      <c r="C40" s="3"/>
      <c r="D40" s="3"/>
      <c r="E40" s="3"/>
    </row>
    <row r="41" spans="1:7" x14ac:dyDescent="0.25">
      <c r="C41" s="3"/>
      <c r="D41" s="3"/>
    </row>
    <row r="42" spans="1:7" x14ac:dyDescent="0.25">
      <c r="B42" s="3"/>
      <c r="C42" s="3"/>
      <c r="D42" s="3"/>
      <c r="E42" s="20" t="s">
        <v>9</v>
      </c>
    </row>
    <row r="43" spans="1:7" x14ac:dyDescent="0.25">
      <c r="B43" s="3"/>
      <c r="C43" s="3"/>
      <c r="D43" s="3"/>
      <c r="E43" s="3"/>
    </row>
    <row r="44" spans="1:7" x14ac:dyDescent="0.25">
      <c r="B44" s="3"/>
      <c r="C44" s="3"/>
      <c r="D44" s="3"/>
      <c r="E44" s="3"/>
    </row>
    <row r="45" spans="1:7" x14ac:dyDescent="0.25">
      <c r="D45" s="3"/>
      <c r="E45" s="3"/>
    </row>
  </sheetData>
  <sheetProtection sheet="1" objects="1" scenarios="1"/>
  <mergeCells count="14">
    <mergeCell ref="A35:D35"/>
    <mergeCell ref="A17:A23"/>
    <mergeCell ref="B23:D23"/>
    <mergeCell ref="A24:A30"/>
    <mergeCell ref="B30:D30"/>
    <mergeCell ref="A32:D32"/>
    <mergeCell ref="A34:D34"/>
    <mergeCell ref="A1:F1"/>
    <mergeCell ref="E8:F8"/>
    <mergeCell ref="A10:A16"/>
    <mergeCell ref="B16:D16"/>
    <mergeCell ref="B6:G6"/>
    <mergeCell ref="C5:G5"/>
    <mergeCell ref="A5:B5"/>
  </mergeCells>
  <pageMargins left="0.62992125984251968" right="0.62992125984251968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Coûts salariaux</vt:lpstr>
      <vt:lpstr>'Coûts salariaux'!Zone_d_impression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BELPALME Danièle</dc:creator>
  <cp:lastModifiedBy>POIRIER Anne</cp:lastModifiedBy>
  <cp:lastPrinted>2021-03-16T14:57:04Z</cp:lastPrinted>
  <dcterms:created xsi:type="dcterms:W3CDTF">2018-03-02T12:42:27Z</dcterms:created>
  <dcterms:modified xsi:type="dcterms:W3CDTF">2021-03-16T14:58:25Z</dcterms:modified>
</cp:coreProperties>
</file>