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65" yWindow="-105" windowWidth="16935" windowHeight="11565"/>
  </bookViews>
  <sheets>
    <sheet name="doc unique feuille de route" sheetId="3" r:id="rId1"/>
  </sheets>
  <definedNames>
    <definedName name="_xlnm.Print_Area" localSheetId="0">'doc unique feuille de route'!$A$1:$L$75</definedName>
  </definedNames>
  <calcPr calcId="145621"/>
</workbook>
</file>

<file path=xl/calcChain.xml><?xml version="1.0" encoding="utf-8"?>
<calcChain xmlns="http://schemas.openxmlformats.org/spreadsheetml/2006/main">
  <c r="J48" i="3" l="1"/>
  <c r="J52" i="3"/>
  <c r="J56" i="3"/>
  <c r="I56" i="3" l="1"/>
  <c r="I52" i="3"/>
  <c r="I48" i="3"/>
  <c r="E56" i="3"/>
  <c r="E52" i="3"/>
  <c r="E48" i="3"/>
  <c r="F11" i="3"/>
  <c r="I34" i="3"/>
  <c r="E34" i="3"/>
  <c r="D34" i="3"/>
  <c r="F23" i="3"/>
  <c r="F13" i="3"/>
  <c r="F14" i="3"/>
  <c r="F15" i="3"/>
  <c r="F29" i="3"/>
  <c r="I28" i="3"/>
  <c r="E28" i="3"/>
  <c r="D28" i="3"/>
  <c r="I22" i="3"/>
  <c r="E22" i="3"/>
  <c r="D22" i="3"/>
  <c r="I16" i="3"/>
  <c r="E16" i="3"/>
  <c r="D16" i="3"/>
  <c r="I59" i="3" l="1"/>
  <c r="E36" i="3"/>
  <c r="I36" i="3"/>
  <c r="F33" i="3"/>
  <c r="F32" i="3"/>
  <c r="F31" i="3"/>
  <c r="F30" i="3"/>
  <c r="F27" i="3"/>
  <c r="F26" i="3"/>
  <c r="F25" i="3"/>
  <c r="F24" i="3"/>
  <c r="F21" i="3"/>
  <c r="F20" i="3"/>
  <c r="F19" i="3"/>
  <c r="F18" i="3"/>
  <c r="F17" i="3"/>
  <c r="F12" i="3"/>
  <c r="F28" i="3" l="1"/>
  <c r="F22" i="3"/>
  <c r="F34" i="3"/>
  <c r="F16" i="3"/>
  <c r="F36" i="3" l="1"/>
  <c r="F37" i="3" s="1"/>
  <c r="E39" i="3" s="1"/>
  <c r="E38" i="3" l="1"/>
</calcChain>
</file>

<file path=xl/sharedStrings.xml><?xml version="1.0" encoding="utf-8"?>
<sst xmlns="http://schemas.openxmlformats.org/spreadsheetml/2006/main" count="90" uniqueCount="71">
  <si>
    <t>TOTAL</t>
  </si>
  <si>
    <t>M 1</t>
  </si>
  <si>
    <t>M2</t>
  </si>
  <si>
    <t>M3</t>
  </si>
  <si>
    <t>Nombre de jours effectués dans le cadre de la mission aidée
(jours)</t>
  </si>
  <si>
    <t xml:space="preserve">Total coûts salariaux annuels ( salaire brut + charges patronales ) (€) </t>
  </si>
  <si>
    <t>Missions</t>
  </si>
  <si>
    <t>Personnes</t>
  </si>
  <si>
    <t>Réalisé</t>
  </si>
  <si>
    <t>Prévisionnel</t>
  </si>
  <si>
    <t>nom prénom</t>
  </si>
  <si>
    <t>M4</t>
  </si>
  <si>
    <t>Détails des missions prévues</t>
  </si>
  <si>
    <t>Nom du maitre d'ouvrage de l'opération :</t>
  </si>
  <si>
    <t>Adresse :</t>
  </si>
  <si>
    <t xml:space="preserve">Nombre de jours travaillés sur l'année (Tps plein = 220 jours) </t>
  </si>
  <si>
    <t>Intitulé</t>
  </si>
  <si>
    <t>Montant</t>
  </si>
  <si>
    <t>Total investissement</t>
  </si>
  <si>
    <t>Total prestation externes</t>
  </si>
  <si>
    <t>Voiture</t>
  </si>
  <si>
    <t>achat petit matériel</t>
  </si>
  <si>
    <t>MOE</t>
  </si>
  <si>
    <t>Travaux</t>
  </si>
  <si>
    <t>Total coûtspécifiques</t>
  </si>
  <si>
    <r>
      <rPr>
        <b/>
        <u/>
        <sz val="11"/>
        <color theme="1"/>
        <rFont val="Calibri"/>
        <family val="2"/>
        <scheme val="minor"/>
      </rPr>
      <t>Prestations externes</t>
    </r>
    <r>
      <rPr>
        <b/>
        <sz val="11"/>
        <color theme="1"/>
        <rFont val="Calibri"/>
        <family val="2"/>
        <scheme val="minor"/>
      </rPr>
      <t xml:space="preserve"> :</t>
    </r>
  </si>
  <si>
    <t>Frais d'investissement liés aux missions</t>
  </si>
  <si>
    <r>
      <rPr>
        <b/>
        <u/>
        <sz val="11"/>
        <color theme="1"/>
        <rFont val="Calibri"/>
        <family val="2"/>
        <scheme val="minor"/>
      </rPr>
      <t>Coûts spécifiques liés aux missions</t>
    </r>
    <r>
      <rPr>
        <b/>
        <sz val="11"/>
        <color theme="1"/>
        <rFont val="Calibri"/>
        <family val="2"/>
        <scheme val="minor"/>
      </rPr>
      <t xml:space="preserve"> </t>
    </r>
  </si>
  <si>
    <t>ordinateur</t>
  </si>
  <si>
    <t>TOTAL y compris coefficient de 1,3</t>
  </si>
  <si>
    <t xml:space="preserve">      TOTAL jours de missions et salaire</t>
  </si>
  <si>
    <t>Date facture</t>
  </si>
  <si>
    <t>Intitulé/Fournisseur</t>
  </si>
  <si>
    <t>(1) ou date de mandatement</t>
  </si>
  <si>
    <t>Date paiement (1)</t>
  </si>
  <si>
    <t>(2) lorsque le montant de la dépense n’est pas totalement imputable à l’opération aidée, seule la part relative à l’opération aidée doit être comptabilisée</t>
  </si>
  <si>
    <t>Montant TTC (2)</t>
  </si>
  <si>
    <r>
      <rPr>
        <b/>
        <sz val="9.5"/>
        <color theme="1"/>
        <rFont val="Calibri"/>
        <family val="2"/>
      </rPr>
      <t xml:space="preserve">₋        </t>
    </r>
    <r>
      <rPr>
        <b/>
        <sz val="9.5"/>
        <color theme="1"/>
        <rFont val="Arial"/>
        <family val="2"/>
      </rPr>
      <t>sollicite le versement du solde de l’aide sur la période concernée</t>
    </r>
  </si>
  <si>
    <t>Fait à</t>
  </si>
  <si>
    <t>Signature</t>
  </si>
  <si>
    <t>Le</t>
  </si>
  <si>
    <t>Pièces à fournir impérativement 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</si>
  <si>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.5"/>
        <color theme="1"/>
        <rFont val="Arial"/>
        <family val="2"/>
      </rPr>
      <t>RIB du compte bancaire sur lequel l’aide doit être versée,</t>
    </r>
  </si>
  <si>
    <t>Le cas échéant, autres pièces spécifiques prévues par les dispositions particulières de la convention d’aide financière ou la décision attributive de subvention.</t>
  </si>
  <si>
    <t>L’Agence se réserve le droit d’exiger au cas par cas, la présentation de tout ou partie des pièces de dépenses mentionnées dans l’état détaillé.</t>
  </si>
  <si>
    <t>Pour le solde :</t>
  </si>
  <si>
    <t>Pour la demande d'aide :</t>
  </si>
  <si>
    <t xml:space="preserve">sollicite l'attribution d'une aide pour la période concernée sur les dépenses prévisionnelles </t>
  </si>
  <si>
    <t>Nom+fonction</t>
  </si>
  <si>
    <r>
      <t xml:space="preserve">Coût journalier pondéré de l'ensemble des missions </t>
    </r>
    <r>
      <rPr>
        <b/>
        <sz val="11"/>
        <rFont val="Calibri"/>
        <family val="2"/>
        <scheme val="minor"/>
      </rPr>
      <t xml:space="preserve">avec le coefficient de 1,3 </t>
    </r>
    <r>
      <rPr>
        <sz val="11"/>
        <rFont val="Calibri"/>
        <family val="2"/>
        <scheme val="minor"/>
      </rPr>
      <t>(€/j) = coûts salariaux des missions / nb de jour des missions</t>
    </r>
  </si>
  <si>
    <r>
      <t xml:space="preserve">Coût journalier pondéré de l'ensemble des missions </t>
    </r>
    <r>
      <rPr>
        <b/>
        <sz val="11"/>
        <rFont val="Calibri"/>
        <family val="2"/>
        <scheme val="minor"/>
      </rPr>
      <t>sans le coefficient de 1,3</t>
    </r>
    <r>
      <rPr>
        <sz val="11"/>
        <rFont val="Calibri"/>
        <family val="2"/>
        <scheme val="minor"/>
      </rPr>
      <t xml:space="preserve"> (€/j) = coûts salariaux des missions / nb de jour des missions</t>
    </r>
  </si>
  <si>
    <t>Feuille de route technique et financière</t>
  </si>
  <si>
    <t>Signature Agence de l'eau RMC</t>
  </si>
  <si>
    <t>Nom+fonction (+ cachet si document pdf)</t>
  </si>
  <si>
    <t>Nom + fonction (+cachet si document pdf)</t>
  </si>
  <si>
    <t xml:space="preserve">Dépenses en régie prévisionnelles et réalisées pour la période du  </t>
  </si>
  <si>
    <t>au</t>
  </si>
  <si>
    <t xml:space="preserve">                              </t>
  </si>
  <si>
    <t>Prestations et investissements prévisionnels et réalisés pour la période du</t>
  </si>
  <si>
    <r>
      <rPr>
        <b/>
        <sz val="9.5"/>
        <color theme="1"/>
        <rFont val="Calibri"/>
        <family val="2"/>
      </rPr>
      <t xml:space="preserve">₋        </t>
    </r>
    <r>
      <rPr>
        <b/>
        <sz val="9.5"/>
        <color theme="1"/>
        <rFont val="Arial"/>
        <family val="2"/>
      </rPr>
      <t xml:space="preserve">certifie que les paiements ont été effectués à l’appui des pièces justificatives correspondantes prévues par la nomenclature </t>
    </r>
  </si>
  <si>
    <t>et être en possession de toutes les pièces afférentes à l’opération</t>
  </si>
  <si>
    <t>Total coûts salariaux de la mission aidée (€)</t>
  </si>
  <si>
    <t xml:space="preserve">TOTAL </t>
  </si>
  <si>
    <t>Documents attestant de la réalisation transmis et/ou Commentaires</t>
  </si>
  <si>
    <t>Documents attestant de la réalisation</t>
  </si>
  <si>
    <t>Avancement (réalisé, non réalisé, partiellement réalisé)</t>
  </si>
  <si>
    <r>
      <t xml:space="preserve">Nombre de jours </t>
    </r>
    <r>
      <rPr>
        <b/>
        <sz val="11"/>
        <rFont val="Calibri"/>
        <family val="2"/>
        <scheme val="minor"/>
      </rPr>
      <t xml:space="preserve">prévus </t>
    </r>
    <r>
      <rPr>
        <b/>
        <sz val="11"/>
        <color theme="1"/>
        <rFont val="Calibri"/>
        <family val="2"/>
        <scheme val="minor"/>
      </rPr>
      <t>dans le cadre de la mission aidée
(jours)</t>
    </r>
  </si>
  <si>
    <t>Montant réel des salaires versés  en fin de période</t>
  </si>
  <si>
    <t>(Ne remplir que les zones colorées)</t>
  </si>
  <si>
    <t>Montant HT
(obligatoire)</t>
  </si>
  <si>
    <t>Montant total justifié (HT)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</si>
</sst>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.5"/>
      <color theme="1"/>
      <name val="Arial"/>
      <family val="2"/>
    </font>
    <font>
      <b/>
      <sz val="9.5"/>
      <color theme="1"/>
      <name val="Calibri"/>
      <family val="2"/>
    </font>
    <font>
      <b/>
      <u/>
      <sz val="9.5"/>
      <color theme="1"/>
      <name val="Arial"/>
      <family val="2"/>
    </font>
    <font>
      <sz val="9.5"/>
      <color theme="1"/>
      <name val="Symbol"/>
      <family val="1"/>
      <charset val="2"/>
    </font>
    <font>
      <sz val="7"/>
      <color theme="1"/>
      <name val="Times New Roman"/>
      <family val="1"/>
    </font>
    <font>
      <sz val="9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09">
    <xf numFmtId="0" fontId="0" fillId="0" borderId="0" xfId="0"/>
    <xf numFmtId="4" fontId="3" fillId="2" borderId="0" xfId="0" applyNumberFormat="1" applyFont="1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3" fontId="3" fillId="2" borderId="37" xfId="0" applyNumberFormat="1" applyFont="1" applyFill="1" applyBorder="1" applyAlignment="1" applyProtection="1">
      <alignment horizontal="center" vertical="center"/>
    </xf>
    <xf numFmtId="3" fontId="3" fillId="1" borderId="42" xfId="0" applyNumberFormat="1" applyFont="1" applyFill="1" applyBorder="1" applyAlignment="1" applyProtection="1">
      <alignment horizontal="center" vertical="center"/>
    </xf>
    <xf numFmtId="3" fontId="14" fillId="6" borderId="42" xfId="0" applyNumberFormat="1" applyFont="1" applyFill="1" applyBorder="1" applyAlignment="1" applyProtection="1">
      <alignment horizontal="center" vertical="center"/>
    </xf>
    <xf numFmtId="3" fontId="3" fillId="2" borderId="14" xfId="0" applyNumberFormat="1" applyFont="1" applyFill="1" applyBorder="1" applyAlignment="1" applyProtection="1">
      <alignment horizontal="center" vertical="center"/>
    </xf>
    <xf numFmtId="3" fontId="0" fillId="2" borderId="0" xfId="0" applyNumberFormat="1" applyFill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vertical="center"/>
    </xf>
    <xf numFmtId="14" fontId="0" fillId="4" borderId="0" xfId="0" applyNumberFormat="1" applyFill="1" applyAlignment="1" applyProtection="1">
      <alignment horizontal="center" vertical="center"/>
      <protection locked="0"/>
    </xf>
    <xf numFmtId="4" fontId="2" fillId="5" borderId="23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vertical="center"/>
      <protection locked="0"/>
    </xf>
    <xf numFmtId="4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vertical="center"/>
      <protection locked="0"/>
    </xf>
    <xf numFmtId="4" fontId="2" fillId="5" borderId="35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3" fontId="1" fillId="2" borderId="21" xfId="0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wrapText="1"/>
    </xf>
    <xf numFmtId="0" fontId="0" fillId="4" borderId="23" xfId="0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</xf>
    <xf numFmtId="3" fontId="0" fillId="2" borderId="14" xfId="0" applyNumberFormat="1" applyFill="1" applyBorder="1" applyAlignment="1" applyProtection="1">
      <alignment horizontal="center" vertical="center"/>
    </xf>
    <xf numFmtId="4" fontId="0" fillId="2" borderId="14" xfId="0" applyNumberForma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3" fontId="0" fillId="0" borderId="9" xfId="0" applyNumberForma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164" fontId="0" fillId="2" borderId="0" xfId="1" applyNumberFormat="1" applyFont="1" applyFill="1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5" borderId="21" xfId="0" applyFont="1" applyFill="1" applyBorder="1" applyAlignment="1" applyProtection="1">
      <alignment horizontal="center" vertical="center"/>
    </xf>
    <xf numFmtId="4" fontId="5" fillId="5" borderId="29" xfId="0" applyNumberFormat="1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justify" vertical="center" wrapText="1"/>
    </xf>
    <xf numFmtId="0" fontId="0" fillId="0" borderId="19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0" fillId="0" borderId="43" xfId="0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14" fontId="0" fillId="3" borderId="0" xfId="0" applyNumberFormat="1" applyFont="1" applyFill="1" applyBorder="1" applyAlignment="1" applyProtection="1">
      <alignment horizontal="center" vertical="center"/>
      <protection locked="0"/>
    </xf>
    <xf numFmtId="14" fontId="0" fillId="3" borderId="0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4" borderId="10" xfId="0" applyNumberFormat="1" applyFill="1" applyBorder="1" applyAlignment="1" applyProtection="1">
      <alignment vertical="center"/>
      <protection locked="0"/>
    </xf>
    <xf numFmtId="4" fontId="0" fillId="4" borderId="23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3" fontId="0" fillId="4" borderId="2" xfId="0" applyNumberFormat="1" applyFill="1" applyBorder="1" applyAlignment="1" applyProtection="1">
      <alignment vertical="center"/>
      <protection locked="0"/>
    </xf>
    <xf numFmtId="3" fontId="0" fillId="4" borderId="11" xfId="0" applyNumberFormat="1" applyFill="1" applyBorder="1" applyAlignment="1" applyProtection="1">
      <alignment vertical="center"/>
      <protection locked="0"/>
    </xf>
    <xf numFmtId="4" fontId="0" fillId="4" borderId="25" xfId="0" applyNumberForma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3" fontId="0" fillId="4" borderId="15" xfId="0" applyNumberFormat="1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3" fontId="0" fillId="4" borderId="17" xfId="0" applyNumberFormat="1" applyFill="1" applyBorder="1" applyAlignment="1" applyProtection="1">
      <alignment vertical="center"/>
      <protection locked="0"/>
    </xf>
    <xf numFmtId="3" fontId="0" fillId="4" borderId="22" xfId="0" applyNumberForma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vertical="center"/>
      <protection locked="0"/>
    </xf>
    <xf numFmtId="3" fontId="0" fillId="4" borderId="1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3" fontId="0" fillId="4" borderId="18" xfId="0" applyNumberFormat="1" applyFill="1" applyBorder="1" applyAlignment="1" applyProtection="1">
      <alignment vertical="center"/>
      <protection locked="0"/>
    </xf>
    <xf numFmtId="4" fontId="0" fillId="4" borderId="21" xfId="0" applyNumberForma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5" xfId="0" applyFill="1" applyBorder="1" applyAlignment="1" applyProtection="1">
      <alignment vertical="center" wrapText="1"/>
      <protection locked="0"/>
    </xf>
    <xf numFmtId="0" fontId="0" fillId="4" borderId="2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/>
      <protection locked="0"/>
    </xf>
    <xf numFmtId="3" fontId="0" fillId="5" borderId="0" xfId="0" applyNumberFormat="1" applyFill="1" applyBorder="1" applyAlignment="1" applyProtection="1">
      <alignment horizontal="center" vertical="center"/>
      <protection locked="0"/>
    </xf>
    <xf numFmtId="3" fontId="0" fillId="5" borderId="24" xfId="0" applyNumberForma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 wrapText="1"/>
      <protection locked="0"/>
    </xf>
    <xf numFmtId="0" fontId="0" fillId="5" borderId="26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41" xfId="0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2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3" fontId="19" fillId="5" borderId="23" xfId="0" applyNumberFormat="1" applyFont="1" applyFill="1" applyBorder="1" applyAlignment="1" applyProtection="1">
      <alignment horizontal="center" vertical="center"/>
      <protection locked="0"/>
    </xf>
    <xf numFmtId="0" fontId="19" fillId="5" borderId="25" xfId="0" applyFont="1" applyFill="1" applyBorder="1" applyAlignment="1" applyProtection="1">
      <alignment horizontal="center" vertical="center"/>
      <protection locked="0"/>
    </xf>
    <xf numFmtId="0" fontId="19" fillId="5" borderId="2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4" borderId="31" xfId="0" applyFont="1" applyFill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4" fontId="1" fillId="4" borderId="31" xfId="0" applyNumberFormat="1" applyFont="1" applyFill="1" applyBorder="1" applyAlignment="1" applyProtection="1">
      <alignment horizontal="center" vertical="center"/>
    </xf>
    <xf numFmtId="4" fontId="1" fillId="4" borderId="30" xfId="0" applyNumberFormat="1" applyFont="1" applyFill="1" applyBorder="1" applyAlignment="1" applyProtection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27" xfId="0" applyNumberFormat="1" applyFill="1" applyBorder="1" applyAlignment="1" applyProtection="1">
      <alignment horizontal="center" vertical="center"/>
      <protection locked="0"/>
    </xf>
    <xf numFmtId="4" fontId="0" fillId="4" borderId="32" xfId="0" applyNumberFormat="1" applyFill="1" applyBorder="1" applyAlignment="1" applyProtection="1">
      <alignment horizontal="center" vertical="center"/>
      <protection locked="0"/>
    </xf>
    <xf numFmtId="4" fontId="0" fillId="4" borderId="3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 applyProtection="1">
      <alignment horizontal="center" vertical="center"/>
    </xf>
    <xf numFmtId="0" fontId="1" fillId="4" borderId="39" xfId="0" applyFont="1" applyFill="1" applyBorder="1" applyAlignment="1" applyProtection="1">
      <alignment horizontal="center" vertical="center"/>
    </xf>
    <xf numFmtId="0" fontId="1" fillId="4" borderId="40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2" fillId="5" borderId="32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4" fontId="0" fillId="4" borderId="1" xfId="0" applyNumberFormat="1" applyFont="1" applyFill="1" applyBorder="1" applyAlignment="1" applyProtection="1">
      <alignment horizontal="center" vertical="center"/>
      <protection locked="0"/>
    </xf>
    <xf numFmtId="4" fontId="0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3" fontId="19" fillId="1" borderId="44" xfId="0" applyNumberFormat="1" applyFont="1" applyFill="1" applyBorder="1" applyAlignment="1" applyProtection="1">
      <alignment horizontal="center" vertical="center"/>
    </xf>
    <xf numFmtId="3" fontId="19" fillId="1" borderId="45" xfId="0" applyNumberFormat="1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showGridLines="0" tabSelected="1" zoomScale="55" zoomScaleNormal="55" zoomScaleSheetLayoutView="40" workbookViewId="0">
      <selection activeCell="G19" sqref="G19"/>
    </sheetView>
  </sheetViews>
  <sheetFormatPr baseColWidth="10" defaultRowHeight="15" x14ac:dyDescent="0.25"/>
  <cols>
    <col min="1" max="1" width="30.85546875" style="28" customWidth="1"/>
    <col min="2" max="2" width="28.85546875" style="28" customWidth="1"/>
    <col min="3" max="6" width="16.5703125" style="28" customWidth="1"/>
    <col min="7" max="7" width="42.28515625" style="28" customWidth="1"/>
    <col min="8" max="8" width="34.5703125" style="28" customWidth="1"/>
    <col min="9" max="9" width="20.5703125" style="28" customWidth="1"/>
    <col min="10" max="10" width="17.5703125" style="28" customWidth="1"/>
    <col min="11" max="11" width="40.7109375" style="28" customWidth="1"/>
    <col min="12" max="12" width="19.7109375" style="28" customWidth="1"/>
    <col min="13" max="13" width="19.5703125" style="28" customWidth="1"/>
    <col min="14" max="15" width="40.7109375" style="28" customWidth="1"/>
    <col min="16" max="16384" width="11.42578125" style="28"/>
  </cols>
  <sheetData>
    <row r="1" spans="1:13" ht="23.25" x14ac:dyDescent="0.25">
      <c r="A1" s="27" t="s">
        <v>51</v>
      </c>
      <c r="C1" s="29"/>
      <c r="F1" s="30"/>
      <c r="G1" s="31"/>
      <c r="H1" s="31"/>
    </row>
    <row r="2" spans="1:13" ht="19.5" customHeight="1" x14ac:dyDescent="0.25">
      <c r="A2" s="28" t="s">
        <v>68</v>
      </c>
      <c r="C2" s="29"/>
    </row>
    <row r="3" spans="1:13" ht="19.5" customHeight="1" thickBot="1" x14ac:dyDescent="0.3">
      <c r="C3" s="29"/>
    </row>
    <row r="4" spans="1:13" ht="18" customHeight="1" thickBot="1" x14ac:dyDescent="0.3">
      <c r="A4" s="165" t="s">
        <v>13</v>
      </c>
      <c r="B4" s="165"/>
      <c r="C4" s="166"/>
      <c r="D4" s="167"/>
      <c r="E4" s="167"/>
      <c r="F4" s="167"/>
      <c r="G4" s="167"/>
      <c r="H4" s="168"/>
    </row>
    <row r="5" spans="1:13" ht="18.75" customHeight="1" thickBot="1" x14ac:dyDescent="0.3">
      <c r="A5" s="32" t="s">
        <v>14</v>
      </c>
      <c r="C5" s="166"/>
      <c r="D5" s="167"/>
      <c r="E5" s="167"/>
      <c r="F5" s="167"/>
      <c r="G5" s="167"/>
      <c r="H5" s="168"/>
    </row>
    <row r="6" spans="1:13" x14ac:dyDescent="0.25">
      <c r="B6" s="175"/>
      <c r="C6" s="175"/>
      <c r="D6" s="33"/>
      <c r="E6" s="33"/>
      <c r="F6" s="33"/>
      <c r="G6" s="33"/>
      <c r="H6" s="33"/>
    </row>
    <row r="7" spans="1:13" ht="21" x14ac:dyDescent="0.25">
      <c r="A7" s="34" t="s">
        <v>55</v>
      </c>
      <c r="B7" s="35"/>
      <c r="C7" s="35"/>
      <c r="D7" s="35"/>
      <c r="E7" s="93"/>
      <c r="F7" s="36" t="s">
        <v>56</v>
      </c>
      <c r="G7" s="94"/>
      <c r="J7" s="28" t="s">
        <v>57</v>
      </c>
    </row>
    <row r="8" spans="1:13" ht="15.75" thickBot="1" x14ac:dyDescent="0.3">
      <c r="A8" s="37"/>
      <c r="B8" s="33"/>
      <c r="C8" s="33"/>
      <c r="D8" s="33"/>
      <c r="E8" s="33"/>
      <c r="F8" s="33"/>
      <c r="G8" s="33"/>
      <c r="H8" s="33"/>
      <c r="I8" s="38"/>
      <c r="J8" s="38"/>
      <c r="K8" s="38"/>
      <c r="L8" s="38"/>
      <c r="M8" s="38"/>
    </row>
    <row r="9" spans="1:13" ht="15.75" thickBot="1" x14ac:dyDescent="0.3">
      <c r="A9" s="33"/>
      <c r="B9" s="33"/>
      <c r="C9" s="33"/>
      <c r="D9" s="39"/>
      <c r="E9" s="178" t="s">
        <v>9</v>
      </c>
      <c r="F9" s="179"/>
      <c r="G9" s="179"/>
      <c r="H9" s="180"/>
      <c r="I9" s="143" t="s">
        <v>8</v>
      </c>
      <c r="J9" s="144"/>
      <c r="K9" s="144"/>
      <c r="L9" s="145"/>
      <c r="M9" s="38"/>
    </row>
    <row r="10" spans="1:13" ht="105.75" customHeight="1" thickBot="1" x14ac:dyDescent="0.3">
      <c r="A10" s="40" t="s">
        <v>6</v>
      </c>
      <c r="B10" s="41" t="s">
        <v>7</v>
      </c>
      <c r="C10" s="42" t="s">
        <v>15</v>
      </c>
      <c r="D10" s="43" t="s">
        <v>5</v>
      </c>
      <c r="E10" s="44" t="s">
        <v>66</v>
      </c>
      <c r="F10" s="45" t="s">
        <v>61</v>
      </c>
      <c r="G10" s="46" t="s">
        <v>12</v>
      </c>
      <c r="H10" s="47" t="s">
        <v>64</v>
      </c>
      <c r="I10" s="48" t="s">
        <v>4</v>
      </c>
      <c r="J10" s="49" t="s">
        <v>65</v>
      </c>
      <c r="K10" s="50" t="s">
        <v>63</v>
      </c>
      <c r="L10" s="51" t="s">
        <v>67</v>
      </c>
    </row>
    <row r="11" spans="1:13" x14ac:dyDescent="0.25">
      <c r="A11" s="95" t="s">
        <v>1</v>
      </c>
      <c r="B11" s="96" t="s">
        <v>10</v>
      </c>
      <c r="C11" s="97">
        <v>220</v>
      </c>
      <c r="D11" s="98">
        <v>42000</v>
      </c>
      <c r="E11" s="97">
        <v>50</v>
      </c>
      <c r="F11" s="99">
        <f>IF(OR(C11="",D11="",E11=""),"",(D11/C11)*E11)</f>
        <v>9545.454545454546</v>
      </c>
      <c r="G11" s="52"/>
      <c r="H11" s="53"/>
      <c r="I11" s="123">
        <v>48</v>
      </c>
      <c r="J11" s="128"/>
      <c r="K11" s="130"/>
      <c r="L11" s="146"/>
    </row>
    <row r="12" spans="1:13" x14ac:dyDescent="0.25">
      <c r="A12" s="100"/>
      <c r="B12" s="101" t="s">
        <v>10</v>
      </c>
      <c r="C12" s="102">
        <v>180</v>
      </c>
      <c r="D12" s="103">
        <v>38000</v>
      </c>
      <c r="E12" s="102">
        <v>20</v>
      </c>
      <c r="F12" s="104">
        <f t="shared" ref="F12:F15" si="0">IF(OR(C12="",D12="",E12=""),"",(D12/C12)*E12)</f>
        <v>4222.2222222222226</v>
      </c>
      <c r="G12" s="118"/>
      <c r="H12" s="119"/>
      <c r="I12" s="124">
        <v>22</v>
      </c>
      <c r="J12" s="126"/>
      <c r="K12" s="127"/>
      <c r="L12" s="147"/>
    </row>
    <row r="13" spans="1:13" x14ac:dyDescent="0.25">
      <c r="A13" s="100"/>
      <c r="B13" s="105"/>
      <c r="C13" s="106"/>
      <c r="D13" s="103"/>
      <c r="E13" s="102"/>
      <c r="F13" s="104" t="str">
        <f t="shared" si="0"/>
        <v/>
      </c>
      <c r="G13" s="118"/>
      <c r="H13" s="119"/>
      <c r="I13" s="124"/>
      <c r="J13" s="126"/>
      <c r="K13" s="127"/>
      <c r="L13" s="147"/>
    </row>
    <row r="14" spans="1:13" x14ac:dyDescent="0.25">
      <c r="A14" s="100"/>
      <c r="B14" s="105"/>
      <c r="C14" s="106"/>
      <c r="D14" s="103"/>
      <c r="E14" s="102"/>
      <c r="F14" s="104" t="str">
        <f t="shared" si="0"/>
        <v/>
      </c>
      <c r="G14" s="118"/>
      <c r="H14" s="119"/>
      <c r="I14" s="124"/>
      <c r="J14" s="126"/>
      <c r="K14" s="127"/>
      <c r="L14" s="147"/>
    </row>
    <row r="15" spans="1:13" ht="15.75" thickBot="1" x14ac:dyDescent="0.3">
      <c r="A15" s="100"/>
      <c r="B15" s="107"/>
      <c r="C15" s="108"/>
      <c r="D15" s="109"/>
      <c r="E15" s="110"/>
      <c r="F15" s="104" t="str">
        <f t="shared" si="0"/>
        <v/>
      </c>
      <c r="G15" s="118"/>
      <c r="H15" s="119"/>
      <c r="I15" s="125"/>
      <c r="J15" s="126"/>
      <c r="K15" s="127"/>
      <c r="L15" s="147"/>
    </row>
    <row r="16" spans="1:13" ht="15.75" thickBot="1" x14ac:dyDescent="0.3">
      <c r="A16" s="54"/>
      <c r="B16" s="55" t="s">
        <v>62</v>
      </c>
      <c r="C16" s="56"/>
      <c r="D16" s="56">
        <f t="shared" ref="D16:I16" si="1">SUM(D11:D15)</f>
        <v>80000</v>
      </c>
      <c r="E16" s="56">
        <f t="shared" si="1"/>
        <v>70</v>
      </c>
      <c r="F16" s="57">
        <f t="shared" si="1"/>
        <v>13767.676767676769</v>
      </c>
      <c r="G16" s="118"/>
      <c r="H16" s="120"/>
      <c r="I16" s="56">
        <f t="shared" si="1"/>
        <v>70</v>
      </c>
      <c r="J16" s="126"/>
      <c r="K16" s="127"/>
      <c r="L16" s="147"/>
    </row>
    <row r="17" spans="1:12" x14ac:dyDescent="0.25">
      <c r="A17" s="111" t="s">
        <v>2</v>
      </c>
      <c r="B17" s="96" t="s">
        <v>10</v>
      </c>
      <c r="C17" s="97"/>
      <c r="D17" s="98"/>
      <c r="E17" s="98"/>
      <c r="F17" s="99" t="str">
        <f>IF(OR(C17="",D17="",E17=""),"",(D17/C17)*E17)</f>
        <v/>
      </c>
      <c r="G17" s="121"/>
      <c r="H17" s="122"/>
      <c r="I17" s="123"/>
      <c r="J17" s="128"/>
      <c r="K17" s="129"/>
      <c r="L17" s="147"/>
    </row>
    <row r="18" spans="1:12" x14ac:dyDescent="0.25">
      <c r="A18" s="112"/>
      <c r="B18" s="101" t="s">
        <v>10</v>
      </c>
      <c r="C18" s="102"/>
      <c r="D18" s="103"/>
      <c r="E18" s="103"/>
      <c r="F18" s="104" t="str">
        <f t="shared" ref="F18:F21" si="2">IF(OR(C18="",D18="",E18=""),"",(D18/C18)*E18)</f>
        <v/>
      </c>
      <c r="G18" s="118"/>
      <c r="H18" s="119"/>
      <c r="I18" s="124"/>
      <c r="J18" s="126"/>
      <c r="K18" s="131"/>
      <c r="L18" s="147"/>
    </row>
    <row r="19" spans="1:12" x14ac:dyDescent="0.25">
      <c r="A19" s="112"/>
      <c r="B19" s="101"/>
      <c r="C19" s="106"/>
      <c r="D19" s="113"/>
      <c r="E19" s="103"/>
      <c r="F19" s="104" t="str">
        <f t="shared" si="2"/>
        <v/>
      </c>
      <c r="G19" s="118"/>
      <c r="H19" s="119"/>
      <c r="I19" s="124"/>
      <c r="J19" s="126"/>
      <c r="K19" s="131"/>
      <c r="L19" s="147"/>
    </row>
    <row r="20" spans="1:12" x14ac:dyDescent="0.25">
      <c r="A20" s="112"/>
      <c r="B20" s="101"/>
      <c r="C20" s="106"/>
      <c r="D20" s="113"/>
      <c r="E20" s="103"/>
      <c r="F20" s="104" t="str">
        <f t="shared" si="2"/>
        <v/>
      </c>
      <c r="G20" s="118"/>
      <c r="H20" s="119"/>
      <c r="I20" s="124"/>
      <c r="J20" s="126"/>
      <c r="K20" s="131"/>
      <c r="L20" s="147"/>
    </row>
    <row r="21" spans="1:12" ht="15.75" thickBot="1" x14ac:dyDescent="0.3">
      <c r="A21" s="112"/>
      <c r="B21" s="114"/>
      <c r="C21" s="108"/>
      <c r="D21" s="115"/>
      <c r="E21" s="109"/>
      <c r="F21" s="116" t="str">
        <f t="shared" si="2"/>
        <v/>
      </c>
      <c r="G21" s="118"/>
      <c r="H21" s="119"/>
      <c r="I21" s="125"/>
      <c r="J21" s="126"/>
      <c r="K21" s="131"/>
      <c r="L21" s="147"/>
    </row>
    <row r="22" spans="1:12" ht="15.75" thickBot="1" x14ac:dyDescent="0.3">
      <c r="A22" s="58"/>
      <c r="B22" s="55" t="s">
        <v>0</v>
      </c>
      <c r="C22" s="56"/>
      <c r="D22" s="56">
        <f t="shared" ref="D22:I22" si="3">SUM(D17:D21)</f>
        <v>0</v>
      </c>
      <c r="E22" s="56">
        <f t="shared" si="3"/>
        <v>0</v>
      </c>
      <c r="F22" s="57">
        <f t="shared" si="3"/>
        <v>0</v>
      </c>
      <c r="G22" s="118"/>
      <c r="H22" s="120"/>
      <c r="I22" s="56">
        <f t="shared" si="3"/>
        <v>0</v>
      </c>
      <c r="J22" s="126"/>
      <c r="K22" s="131"/>
      <c r="L22" s="147"/>
    </row>
    <row r="23" spans="1:12" x14ac:dyDescent="0.25">
      <c r="A23" s="111" t="s">
        <v>3</v>
      </c>
      <c r="B23" s="117" t="s">
        <v>10</v>
      </c>
      <c r="C23" s="97">
        <v>200</v>
      </c>
      <c r="D23" s="98">
        <v>40000</v>
      </c>
      <c r="E23" s="97">
        <v>25</v>
      </c>
      <c r="F23" s="99">
        <f>IF(OR(C23="",D23="",E23=""),"",(D23/C23)*E23)</f>
        <v>5000</v>
      </c>
      <c r="G23" s="121"/>
      <c r="H23" s="122"/>
      <c r="I23" s="123"/>
      <c r="J23" s="128"/>
      <c r="K23" s="130"/>
      <c r="L23" s="147"/>
    </row>
    <row r="24" spans="1:12" x14ac:dyDescent="0.25">
      <c r="A24" s="112"/>
      <c r="B24" s="117"/>
      <c r="C24" s="106"/>
      <c r="D24" s="103"/>
      <c r="E24" s="102"/>
      <c r="F24" s="104" t="str">
        <f t="shared" ref="F24:F27" si="4">IF(OR(C24="",D24="",E24=""),"",(D24/C24)*E24)</f>
        <v/>
      </c>
      <c r="G24" s="118"/>
      <c r="H24" s="119"/>
      <c r="I24" s="124"/>
      <c r="J24" s="126"/>
      <c r="K24" s="127"/>
      <c r="L24" s="147"/>
    </row>
    <row r="25" spans="1:12" x14ac:dyDescent="0.25">
      <c r="A25" s="112"/>
      <c r="B25" s="117"/>
      <c r="C25" s="106"/>
      <c r="D25" s="103"/>
      <c r="E25" s="102"/>
      <c r="F25" s="104" t="str">
        <f t="shared" si="4"/>
        <v/>
      </c>
      <c r="G25" s="118"/>
      <c r="H25" s="119"/>
      <c r="I25" s="124"/>
      <c r="J25" s="126"/>
      <c r="K25" s="127"/>
      <c r="L25" s="147"/>
    </row>
    <row r="26" spans="1:12" x14ac:dyDescent="0.25">
      <c r="A26" s="112"/>
      <c r="B26" s="117"/>
      <c r="C26" s="106"/>
      <c r="D26" s="103"/>
      <c r="E26" s="102"/>
      <c r="F26" s="104" t="str">
        <f t="shared" si="4"/>
        <v/>
      </c>
      <c r="G26" s="118"/>
      <c r="H26" s="119"/>
      <c r="I26" s="124"/>
      <c r="J26" s="126"/>
      <c r="K26" s="127"/>
      <c r="L26" s="147"/>
    </row>
    <row r="27" spans="1:12" ht="15.75" thickBot="1" x14ac:dyDescent="0.3">
      <c r="A27" s="112"/>
      <c r="B27" s="117"/>
      <c r="C27" s="106"/>
      <c r="D27" s="103"/>
      <c r="E27" s="110"/>
      <c r="F27" s="116" t="str">
        <f t="shared" si="4"/>
        <v/>
      </c>
      <c r="G27" s="118"/>
      <c r="H27" s="119"/>
      <c r="I27" s="125"/>
      <c r="J27" s="126"/>
      <c r="K27" s="127"/>
      <c r="L27" s="147"/>
    </row>
    <row r="28" spans="1:12" ht="15.75" thickBot="1" x14ac:dyDescent="0.3">
      <c r="A28" s="59"/>
      <c r="B28" s="60" t="s">
        <v>0</v>
      </c>
      <c r="C28" s="56"/>
      <c r="D28" s="56">
        <f t="shared" ref="D28:I28" si="5">SUM(D23:D27)</f>
        <v>40000</v>
      </c>
      <c r="E28" s="56">
        <f t="shared" si="5"/>
        <v>25</v>
      </c>
      <c r="F28" s="57">
        <f t="shared" si="5"/>
        <v>5000</v>
      </c>
      <c r="G28" s="118"/>
      <c r="H28" s="120"/>
      <c r="I28" s="56">
        <f t="shared" si="5"/>
        <v>0</v>
      </c>
      <c r="J28" s="126"/>
      <c r="K28" s="127"/>
      <c r="L28" s="147"/>
    </row>
    <row r="29" spans="1:12" x14ac:dyDescent="0.25">
      <c r="A29" s="111" t="s">
        <v>11</v>
      </c>
      <c r="B29" s="117" t="s">
        <v>10</v>
      </c>
      <c r="C29" s="97"/>
      <c r="D29" s="98"/>
      <c r="E29" s="97"/>
      <c r="F29" s="99" t="str">
        <f>IF(OR(C29="",D29="",E29=""),"",(D29/C29)*E29)</f>
        <v/>
      </c>
      <c r="G29" s="122"/>
      <c r="H29" s="122"/>
      <c r="I29" s="123"/>
      <c r="J29" s="128"/>
      <c r="K29" s="130"/>
      <c r="L29" s="147"/>
    </row>
    <row r="30" spans="1:12" x14ac:dyDescent="0.25">
      <c r="A30" s="112"/>
      <c r="B30" s="117"/>
      <c r="C30" s="106"/>
      <c r="D30" s="103"/>
      <c r="E30" s="102"/>
      <c r="F30" s="104" t="str">
        <f t="shared" ref="F30:F33" si="6">IF(OR(C30="",D30="",E30=""),"",(D30/C30)*E30)</f>
        <v/>
      </c>
      <c r="G30" s="119"/>
      <c r="H30" s="119"/>
      <c r="I30" s="124"/>
      <c r="J30" s="126"/>
      <c r="K30" s="127"/>
      <c r="L30" s="147"/>
    </row>
    <row r="31" spans="1:12" x14ac:dyDescent="0.25">
      <c r="A31" s="112"/>
      <c r="B31" s="117"/>
      <c r="C31" s="106"/>
      <c r="D31" s="103"/>
      <c r="E31" s="102"/>
      <c r="F31" s="104" t="str">
        <f t="shared" si="6"/>
        <v/>
      </c>
      <c r="G31" s="119"/>
      <c r="H31" s="119"/>
      <c r="I31" s="124"/>
      <c r="J31" s="126"/>
      <c r="K31" s="127"/>
      <c r="L31" s="147"/>
    </row>
    <row r="32" spans="1:12" x14ac:dyDescent="0.25">
      <c r="A32" s="112"/>
      <c r="B32" s="117"/>
      <c r="C32" s="106"/>
      <c r="D32" s="103"/>
      <c r="E32" s="102"/>
      <c r="F32" s="104" t="str">
        <f t="shared" si="6"/>
        <v/>
      </c>
      <c r="G32" s="119"/>
      <c r="H32" s="119"/>
      <c r="I32" s="124"/>
      <c r="J32" s="126"/>
      <c r="K32" s="127"/>
      <c r="L32" s="147"/>
    </row>
    <row r="33" spans="1:13" ht="15.75" thickBot="1" x14ac:dyDescent="0.3">
      <c r="A33" s="112"/>
      <c r="B33" s="117"/>
      <c r="C33" s="106"/>
      <c r="D33" s="103"/>
      <c r="E33" s="110"/>
      <c r="F33" s="116" t="str">
        <f t="shared" si="6"/>
        <v/>
      </c>
      <c r="G33" s="119"/>
      <c r="H33" s="119"/>
      <c r="I33" s="125"/>
      <c r="J33" s="126"/>
      <c r="K33" s="127"/>
      <c r="L33" s="147"/>
    </row>
    <row r="34" spans="1:13" ht="15.75" thickBot="1" x14ac:dyDescent="0.3">
      <c r="A34" s="58"/>
      <c r="B34" s="60" t="s">
        <v>0</v>
      </c>
      <c r="C34" s="56"/>
      <c r="D34" s="56">
        <f t="shared" ref="D34:I34" si="7">SUM(D29:D33)</f>
        <v>0</v>
      </c>
      <c r="E34" s="56">
        <f t="shared" si="7"/>
        <v>0</v>
      </c>
      <c r="F34" s="57">
        <f t="shared" si="7"/>
        <v>0</v>
      </c>
      <c r="G34" s="120"/>
      <c r="H34" s="120"/>
      <c r="I34" s="56">
        <f t="shared" si="7"/>
        <v>0</v>
      </c>
      <c r="J34" s="132"/>
      <c r="K34" s="133"/>
      <c r="L34" s="148"/>
    </row>
    <row r="35" spans="1:13" ht="15.75" thickBot="1" x14ac:dyDescent="0.3">
      <c r="C35" s="8"/>
      <c r="D35" s="8"/>
      <c r="E35" s="8"/>
      <c r="F35" s="7"/>
      <c r="G35" s="8"/>
      <c r="H35" s="8"/>
      <c r="I35" s="61"/>
      <c r="J35" s="61"/>
      <c r="M35" s="61"/>
    </row>
    <row r="36" spans="1:13" ht="20.100000000000001" customHeight="1" thickTop="1" thickBot="1" x14ac:dyDescent="0.3">
      <c r="A36" s="183" t="s">
        <v>30</v>
      </c>
      <c r="B36" s="184"/>
      <c r="C36" s="62"/>
      <c r="D36" s="62"/>
      <c r="E36" s="5">
        <f>E16+E22+E28+E34</f>
        <v>95</v>
      </c>
      <c r="F36" s="9">
        <f>F16+F22+F28+F34</f>
        <v>18767.67676767677</v>
      </c>
      <c r="G36" s="10"/>
      <c r="H36" s="10"/>
      <c r="I36" s="6">
        <f>I16+I22+I28+I34</f>
        <v>70</v>
      </c>
      <c r="J36" s="38"/>
      <c r="K36" s="63"/>
      <c r="L36" s="64"/>
    </row>
    <row r="37" spans="1:13" ht="20.100000000000001" customHeight="1" thickBot="1" x14ac:dyDescent="0.3">
      <c r="A37" s="181" t="s">
        <v>29</v>
      </c>
      <c r="B37" s="182"/>
      <c r="C37" s="65"/>
      <c r="D37" s="66"/>
      <c r="E37" s="67"/>
      <c r="F37" s="26">
        <f>SUM(F36*1.3)</f>
        <v>24397.979797979802</v>
      </c>
      <c r="G37" s="10"/>
      <c r="H37" s="10"/>
      <c r="I37" s="39"/>
      <c r="L37" s="68"/>
    </row>
    <row r="38" spans="1:13" ht="34.5" customHeight="1" thickTop="1" thickBot="1" x14ac:dyDescent="0.3">
      <c r="A38" s="176" t="s">
        <v>50</v>
      </c>
      <c r="B38" s="177"/>
      <c r="C38" s="177"/>
      <c r="D38" s="177"/>
      <c r="E38" s="4">
        <f>IF(OR(F36=0,E36=0),"",F36/E36)</f>
        <v>197.55449229133441</v>
      </c>
      <c r="F38" s="69"/>
      <c r="G38" s="70"/>
      <c r="H38" s="70"/>
      <c r="I38" s="71"/>
    </row>
    <row r="39" spans="1:13" ht="34.5" customHeight="1" thickTop="1" x14ac:dyDescent="0.25">
      <c r="A39" s="176" t="s">
        <v>49</v>
      </c>
      <c r="B39" s="177"/>
      <c r="C39" s="177"/>
      <c r="D39" s="177"/>
      <c r="E39" s="3">
        <f>F37/E36</f>
        <v>256.82083997873474</v>
      </c>
      <c r="F39" s="70"/>
      <c r="G39" s="70"/>
      <c r="H39" s="31"/>
      <c r="I39" s="71"/>
    </row>
    <row r="40" spans="1:13" ht="34.5" customHeight="1" x14ac:dyDescent="0.25">
      <c r="A40" s="72"/>
      <c r="B40" s="72"/>
      <c r="C40" s="72"/>
      <c r="D40" s="72"/>
      <c r="E40" s="1"/>
      <c r="F40" s="70"/>
      <c r="G40" s="70"/>
      <c r="H40" s="70"/>
      <c r="I40" s="71"/>
    </row>
    <row r="41" spans="1:13" ht="21" x14ac:dyDescent="0.25">
      <c r="A41" s="73" t="s">
        <v>58</v>
      </c>
      <c r="B41" s="74"/>
      <c r="C41" s="74"/>
      <c r="D41" s="74"/>
      <c r="E41" s="61"/>
      <c r="F41" s="11">
        <v>44249</v>
      </c>
      <c r="G41" s="75" t="s">
        <v>56</v>
      </c>
      <c r="H41" s="11">
        <v>44250</v>
      </c>
    </row>
    <row r="42" spans="1:13" ht="15.75" thickBot="1" x14ac:dyDescent="0.3"/>
    <row r="43" spans="1:13" ht="15.75" thickBot="1" x14ac:dyDescent="0.3">
      <c r="C43" s="169" t="s">
        <v>9</v>
      </c>
      <c r="D43" s="170"/>
      <c r="E43" s="170"/>
      <c r="F43" s="171"/>
      <c r="G43" s="172" t="s">
        <v>8</v>
      </c>
      <c r="H43" s="173"/>
      <c r="I43" s="173"/>
      <c r="J43" s="173"/>
      <c r="K43" s="173"/>
      <c r="L43" s="174"/>
      <c r="M43" s="76"/>
    </row>
    <row r="44" spans="1:13" ht="30.75" thickBot="1" x14ac:dyDescent="0.3">
      <c r="A44" s="77"/>
      <c r="B44" s="78"/>
      <c r="C44" s="189" t="s">
        <v>16</v>
      </c>
      <c r="D44" s="190"/>
      <c r="E44" s="189" t="s">
        <v>17</v>
      </c>
      <c r="F44" s="190"/>
      <c r="G44" s="199" t="s">
        <v>32</v>
      </c>
      <c r="H44" s="200"/>
      <c r="I44" s="136" t="s">
        <v>69</v>
      </c>
      <c r="J44" s="79" t="s">
        <v>36</v>
      </c>
      <c r="K44" s="79" t="s">
        <v>31</v>
      </c>
      <c r="L44" s="79" t="s">
        <v>34</v>
      </c>
    </row>
    <row r="45" spans="1:13" x14ac:dyDescent="0.25">
      <c r="A45" s="137" t="s">
        <v>26</v>
      </c>
      <c r="B45" s="138"/>
      <c r="C45" s="155" t="s">
        <v>20</v>
      </c>
      <c r="D45" s="156"/>
      <c r="E45" s="153">
        <v>15000</v>
      </c>
      <c r="F45" s="154"/>
      <c r="G45" s="201"/>
      <c r="H45" s="202"/>
      <c r="I45" s="12"/>
      <c r="J45" s="12"/>
      <c r="K45" s="13"/>
      <c r="L45" s="13"/>
    </row>
    <row r="46" spans="1:13" x14ac:dyDescent="0.25">
      <c r="A46" s="139"/>
      <c r="B46" s="140"/>
      <c r="C46" s="157" t="s">
        <v>28</v>
      </c>
      <c r="D46" s="158"/>
      <c r="E46" s="161">
        <v>1000</v>
      </c>
      <c r="F46" s="162"/>
      <c r="G46" s="203"/>
      <c r="H46" s="204"/>
      <c r="I46" s="14"/>
      <c r="J46" s="14"/>
      <c r="K46" s="15"/>
      <c r="L46" s="15"/>
    </row>
    <row r="47" spans="1:13" x14ac:dyDescent="0.25">
      <c r="A47" s="139"/>
      <c r="B47" s="140"/>
      <c r="C47" s="191"/>
      <c r="D47" s="192"/>
      <c r="E47" s="163"/>
      <c r="F47" s="164"/>
      <c r="G47" s="185"/>
      <c r="H47" s="186"/>
      <c r="I47" s="16"/>
      <c r="J47" s="14"/>
      <c r="K47" s="15"/>
      <c r="L47" s="15"/>
    </row>
    <row r="48" spans="1:13" ht="15.75" thickBot="1" x14ac:dyDescent="0.3">
      <c r="A48" s="141"/>
      <c r="B48" s="142"/>
      <c r="C48" s="151" t="s">
        <v>18</v>
      </c>
      <c r="D48" s="152"/>
      <c r="E48" s="159">
        <f>SUM(E45:E47)</f>
        <v>16000</v>
      </c>
      <c r="F48" s="160"/>
      <c r="G48" s="187" t="s">
        <v>18</v>
      </c>
      <c r="H48" s="188"/>
      <c r="I48" s="80">
        <f>SUM(I45:I47)</f>
        <v>0</v>
      </c>
      <c r="J48" s="80">
        <f>SUM(J45:J47)</f>
        <v>0</v>
      </c>
      <c r="K48" s="81"/>
      <c r="L48" s="81"/>
    </row>
    <row r="49" spans="1:17" x14ac:dyDescent="0.25">
      <c r="A49" s="150" t="s">
        <v>27</v>
      </c>
      <c r="B49" s="138"/>
      <c r="C49" s="195" t="s">
        <v>21</v>
      </c>
      <c r="D49" s="156"/>
      <c r="E49" s="193">
        <v>250</v>
      </c>
      <c r="F49" s="194"/>
      <c r="G49" s="201"/>
      <c r="H49" s="202"/>
      <c r="I49" s="12"/>
      <c r="J49" s="14"/>
      <c r="K49" s="15"/>
      <c r="L49" s="15"/>
    </row>
    <row r="50" spans="1:17" x14ac:dyDescent="0.25">
      <c r="A50" s="139"/>
      <c r="B50" s="140"/>
      <c r="C50" s="157"/>
      <c r="D50" s="158"/>
      <c r="E50" s="161"/>
      <c r="F50" s="162"/>
      <c r="G50" s="203"/>
      <c r="H50" s="204"/>
      <c r="I50" s="14"/>
      <c r="J50" s="14"/>
      <c r="K50" s="15"/>
      <c r="L50" s="15"/>
    </row>
    <row r="51" spans="1:17" x14ac:dyDescent="0.25">
      <c r="A51" s="139"/>
      <c r="B51" s="140"/>
      <c r="C51" s="191"/>
      <c r="D51" s="192"/>
      <c r="E51" s="163"/>
      <c r="F51" s="164"/>
      <c r="G51" s="185"/>
      <c r="H51" s="186"/>
      <c r="I51" s="16"/>
      <c r="J51" s="14"/>
      <c r="K51" s="15"/>
      <c r="L51" s="15"/>
    </row>
    <row r="52" spans="1:17" ht="15.75" thickBot="1" x14ac:dyDescent="0.3">
      <c r="A52" s="141"/>
      <c r="B52" s="142"/>
      <c r="C52" s="151" t="s">
        <v>24</v>
      </c>
      <c r="D52" s="152"/>
      <c r="E52" s="159">
        <f>SUM(E49:E51)</f>
        <v>250</v>
      </c>
      <c r="F52" s="160"/>
      <c r="G52" s="187" t="s">
        <v>24</v>
      </c>
      <c r="H52" s="188"/>
      <c r="I52" s="80">
        <f>SUM(I49:I51)</f>
        <v>0</v>
      </c>
      <c r="J52" s="80">
        <f>SUM(J49:J51)</f>
        <v>0</v>
      </c>
      <c r="K52" s="81"/>
      <c r="L52" s="81"/>
    </row>
    <row r="53" spans="1:17" x14ac:dyDescent="0.25">
      <c r="A53" s="150" t="s">
        <v>25</v>
      </c>
      <c r="B53" s="138"/>
      <c r="C53" s="155" t="s">
        <v>22</v>
      </c>
      <c r="D53" s="156"/>
      <c r="E53" s="153">
        <v>25000</v>
      </c>
      <c r="F53" s="154"/>
      <c r="G53" s="201"/>
      <c r="H53" s="202"/>
      <c r="I53" s="12"/>
      <c r="J53" s="14"/>
      <c r="K53" s="15"/>
      <c r="L53" s="15"/>
    </row>
    <row r="54" spans="1:17" x14ac:dyDescent="0.25">
      <c r="A54" s="139"/>
      <c r="B54" s="140"/>
      <c r="C54" s="157" t="s">
        <v>23</v>
      </c>
      <c r="D54" s="158"/>
      <c r="E54" s="161">
        <v>250000</v>
      </c>
      <c r="F54" s="162"/>
      <c r="G54" s="203"/>
      <c r="H54" s="204"/>
      <c r="I54" s="14"/>
      <c r="J54" s="14"/>
      <c r="K54" s="15"/>
      <c r="L54" s="15"/>
    </row>
    <row r="55" spans="1:17" x14ac:dyDescent="0.25">
      <c r="A55" s="139"/>
      <c r="B55" s="140"/>
      <c r="C55" s="157"/>
      <c r="D55" s="158"/>
      <c r="E55" s="161"/>
      <c r="F55" s="162"/>
      <c r="G55" s="203"/>
      <c r="H55" s="204"/>
      <c r="I55" s="14"/>
      <c r="J55" s="14"/>
      <c r="K55" s="15"/>
      <c r="L55" s="15"/>
    </row>
    <row r="56" spans="1:17" ht="15.75" thickBot="1" x14ac:dyDescent="0.3">
      <c r="A56" s="141"/>
      <c r="B56" s="142"/>
      <c r="C56" s="151" t="s">
        <v>19</v>
      </c>
      <c r="D56" s="152"/>
      <c r="E56" s="159">
        <f>SUM(E53:E55)</f>
        <v>275000</v>
      </c>
      <c r="F56" s="160"/>
      <c r="G56" s="187" t="s">
        <v>19</v>
      </c>
      <c r="H56" s="188"/>
      <c r="I56" s="80">
        <f>SUM(I53:I55)</f>
        <v>0</v>
      </c>
      <c r="J56" s="80">
        <f>SUM(J53:J55)</f>
        <v>0</v>
      </c>
      <c r="K56" s="81"/>
      <c r="L56" s="81"/>
    </row>
    <row r="57" spans="1:17" x14ac:dyDescent="0.25">
      <c r="G57" s="82" t="s">
        <v>33</v>
      </c>
      <c r="H57" s="83"/>
    </row>
    <row r="58" spans="1:17" ht="15.75" thickBot="1" x14ac:dyDescent="0.3">
      <c r="G58" s="84" t="s">
        <v>35</v>
      </c>
      <c r="J58" s="82"/>
    </row>
    <row r="59" spans="1:17" ht="24.75" thickTop="1" thickBot="1" x14ac:dyDescent="0.3">
      <c r="G59" s="205" t="s">
        <v>70</v>
      </c>
      <c r="H59" s="206"/>
      <c r="I59" s="207">
        <f>L11+I48+I52+I56</f>
        <v>0</v>
      </c>
      <c r="J59" s="208"/>
    </row>
    <row r="60" spans="1:17" ht="15.75" thickTop="1" x14ac:dyDescent="0.25">
      <c r="I60" s="85"/>
      <c r="J60" s="85"/>
    </row>
    <row r="61" spans="1:17" x14ac:dyDescent="0.25">
      <c r="A61" s="17" t="s">
        <v>46</v>
      </c>
      <c r="B61" s="18"/>
      <c r="C61" s="18"/>
      <c r="D61" s="18"/>
      <c r="E61" s="18"/>
      <c r="F61" s="18"/>
      <c r="G61" s="21" t="s">
        <v>45</v>
      </c>
      <c r="H61" s="22"/>
      <c r="I61" s="22"/>
      <c r="J61" s="22"/>
      <c r="K61" s="22"/>
      <c r="L61" s="22"/>
      <c r="M61" s="61"/>
      <c r="N61" s="61"/>
      <c r="O61" s="61"/>
      <c r="P61" s="61"/>
      <c r="Q61" s="61"/>
    </row>
    <row r="62" spans="1:17" ht="18.75" x14ac:dyDescent="0.25">
      <c r="A62" s="149" t="s">
        <v>47</v>
      </c>
      <c r="B62" s="149"/>
      <c r="C62" s="149"/>
      <c r="D62" s="149"/>
      <c r="E62" s="149"/>
      <c r="F62" s="18"/>
      <c r="G62" s="23" t="s">
        <v>37</v>
      </c>
      <c r="H62" s="22"/>
      <c r="I62" s="23"/>
      <c r="J62" s="23"/>
      <c r="K62" s="22"/>
      <c r="L62" s="134"/>
      <c r="M62" s="86"/>
      <c r="N62" s="2"/>
      <c r="O62" s="61"/>
      <c r="P62" s="38"/>
      <c r="Q62" s="61"/>
    </row>
    <row r="63" spans="1:17" ht="15" customHeight="1" x14ac:dyDescent="0.25">
      <c r="A63" s="18"/>
      <c r="B63" s="18"/>
      <c r="C63" s="18"/>
      <c r="D63" s="18"/>
      <c r="E63" s="18"/>
      <c r="F63" s="18"/>
      <c r="G63" s="23" t="s">
        <v>59</v>
      </c>
      <c r="H63" s="22"/>
      <c r="I63" s="23"/>
      <c r="J63" s="23"/>
      <c r="K63" s="22"/>
      <c r="L63" s="134"/>
      <c r="M63" s="86"/>
      <c r="N63" s="2"/>
      <c r="O63" s="61"/>
      <c r="P63" s="38"/>
      <c r="Q63" s="61"/>
    </row>
    <row r="64" spans="1:17" x14ac:dyDescent="0.25">
      <c r="A64" s="18"/>
      <c r="B64" s="18"/>
      <c r="C64" s="18"/>
      <c r="D64" s="18"/>
      <c r="E64" s="18"/>
      <c r="F64" s="18"/>
      <c r="G64" s="22"/>
      <c r="H64" s="24" t="s">
        <v>60</v>
      </c>
      <c r="I64" s="134"/>
      <c r="J64" s="134"/>
      <c r="K64" s="135"/>
      <c r="L64" s="135"/>
      <c r="M64" s="87"/>
      <c r="N64" s="87"/>
      <c r="O64" s="87"/>
      <c r="P64" s="87"/>
      <c r="Q64" s="87"/>
    </row>
    <row r="65" spans="1:17" x14ac:dyDescent="0.25">
      <c r="A65" s="18" t="s">
        <v>38</v>
      </c>
      <c r="B65" s="18"/>
      <c r="C65" s="18"/>
      <c r="D65" s="18" t="s">
        <v>39</v>
      </c>
      <c r="E65" s="18"/>
      <c r="F65" s="18"/>
      <c r="G65" s="22" t="s">
        <v>38</v>
      </c>
      <c r="H65" s="22"/>
      <c r="I65" s="22"/>
      <c r="J65" s="22"/>
      <c r="K65" s="22" t="s">
        <v>39</v>
      </c>
      <c r="L65" s="22"/>
      <c r="M65" s="61"/>
      <c r="N65" s="61"/>
      <c r="O65" s="61"/>
      <c r="P65" s="38"/>
      <c r="Q65" s="61"/>
    </row>
    <row r="66" spans="1:17" x14ac:dyDescent="0.25">
      <c r="A66" s="18" t="s">
        <v>40</v>
      </c>
      <c r="B66" s="18"/>
      <c r="C66" s="18"/>
      <c r="D66" s="18"/>
      <c r="E66" s="18"/>
      <c r="F66" s="18"/>
      <c r="G66" s="22" t="s">
        <v>40</v>
      </c>
      <c r="H66" s="22"/>
      <c r="I66" s="22"/>
      <c r="J66" s="22"/>
      <c r="K66" s="22"/>
      <c r="L66" s="22"/>
      <c r="M66" s="61"/>
      <c r="N66" s="61"/>
      <c r="O66" s="61"/>
      <c r="P66" s="38"/>
      <c r="Q66" s="61"/>
    </row>
    <row r="67" spans="1:17" x14ac:dyDescent="0.25">
      <c r="A67" s="18"/>
      <c r="B67" s="18"/>
      <c r="C67" s="18"/>
      <c r="D67" s="18"/>
      <c r="E67" s="18"/>
      <c r="F67" s="18"/>
      <c r="G67" s="22"/>
      <c r="H67" s="22"/>
      <c r="I67" s="22"/>
      <c r="J67" s="22"/>
      <c r="K67" s="22"/>
      <c r="L67" s="22"/>
      <c r="M67" s="61"/>
      <c r="N67" s="61"/>
      <c r="O67" s="61"/>
      <c r="P67" s="38"/>
      <c r="Q67" s="61"/>
    </row>
    <row r="68" spans="1:17" x14ac:dyDescent="0.25">
      <c r="A68" s="18"/>
      <c r="B68" s="18"/>
      <c r="C68" s="18"/>
      <c r="D68" s="18"/>
      <c r="E68" s="18"/>
      <c r="F68" s="18"/>
      <c r="G68" s="22"/>
      <c r="H68" s="22"/>
      <c r="I68" s="22"/>
      <c r="J68" s="22"/>
      <c r="K68" s="22"/>
      <c r="L68" s="22"/>
      <c r="M68" s="61"/>
      <c r="N68" s="61"/>
      <c r="O68" s="61"/>
      <c r="P68" s="38"/>
      <c r="Q68" s="61"/>
    </row>
    <row r="69" spans="1:17" x14ac:dyDescent="0.25">
      <c r="A69" s="18"/>
      <c r="B69" s="18"/>
      <c r="C69" s="18"/>
      <c r="D69" s="18" t="s">
        <v>53</v>
      </c>
      <c r="E69" s="18"/>
      <c r="F69" s="18"/>
      <c r="G69" s="22"/>
      <c r="H69" s="22"/>
      <c r="I69" s="22"/>
      <c r="J69" s="22"/>
      <c r="K69" s="22" t="s">
        <v>54</v>
      </c>
      <c r="L69" s="22"/>
      <c r="M69" s="61"/>
      <c r="N69" s="61"/>
      <c r="O69" s="61"/>
      <c r="P69" s="38"/>
      <c r="Q69" s="61"/>
    </row>
    <row r="70" spans="1:17" x14ac:dyDescent="0.25">
      <c r="A70" s="19" t="s">
        <v>52</v>
      </c>
      <c r="B70" s="18"/>
      <c r="C70" s="18"/>
      <c r="D70" s="18"/>
      <c r="E70" s="18"/>
      <c r="F70" s="18"/>
      <c r="G70" s="22"/>
      <c r="H70" s="22"/>
      <c r="I70" s="22"/>
      <c r="J70" s="22"/>
      <c r="K70" s="22"/>
      <c r="L70" s="22"/>
      <c r="M70" s="61"/>
      <c r="N70" s="61"/>
      <c r="O70" s="61"/>
      <c r="P70" s="38"/>
      <c r="Q70" s="61"/>
    </row>
    <row r="71" spans="1:17" x14ac:dyDescent="0.25">
      <c r="A71" s="18"/>
      <c r="B71" s="18"/>
      <c r="C71" s="18"/>
      <c r="D71" s="18" t="s">
        <v>39</v>
      </c>
      <c r="E71" s="18"/>
      <c r="F71" s="18"/>
      <c r="G71" s="25" t="s">
        <v>41</v>
      </c>
      <c r="H71" s="25"/>
      <c r="I71" s="25"/>
      <c r="J71" s="25"/>
      <c r="K71" s="25"/>
      <c r="L71" s="25"/>
      <c r="M71" s="88"/>
      <c r="N71" s="88"/>
      <c r="O71" s="88"/>
      <c r="P71" s="38"/>
      <c r="Q71" s="61"/>
    </row>
    <row r="72" spans="1:17" x14ac:dyDescent="0.25">
      <c r="A72" s="18" t="s">
        <v>38</v>
      </c>
      <c r="B72" s="18"/>
      <c r="C72" s="18"/>
      <c r="D72" s="18"/>
      <c r="E72" s="18"/>
      <c r="F72" s="18"/>
      <c r="G72" s="196" t="s">
        <v>42</v>
      </c>
      <c r="H72" s="196"/>
      <c r="I72" s="196"/>
      <c r="J72" s="196"/>
      <c r="K72" s="196"/>
      <c r="L72" s="196"/>
      <c r="M72" s="89"/>
      <c r="N72" s="61"/>
      <c r="O72" s="61"/>
      <c r="P72" s="61"/>
      <c r="Q72" s="61"/>
    </row>
    <row r="73" spans="1:17" x14ac:dyDescent="0.25">
      <c r="A73" s="18" t="s">
        <v>40</v>
      </c>
      <c r="B73" s="18"/>
      <c r="C73" s="18"/>
      <c r="D73" s="18"/>
      <c r="E73" s="18"/>
      <c r="F73" s="20"/>
      <c r="G73" s="197" t="s">
        <v>43</v>
      </c>
      <c r="H73" s="197"/>
      <c r="I73" s="197"/>
      <c r="J73" s="197"/>
      <c r="K73" s="197"/>
      <c r="L73" s="197"/>
      <c r="M73" s="90"/>
      <c r="N73" s="90"/>
      <c r="O73" s="90"/>
      <c r="P73" s="38"/>
      <c r="Q73" s="91"/>
    </row>
    <row r="74" spans="1:17" x14ac:dyDescent="0.25">
      <c r="A74" s="18"/>
      <c r="B74" s="18"/>
      <c r="C74" s="18"/>
      <c r="D74" s="18"/>
      <c r="E74" s="18"/>
      <c r="F74" s="18"/>
      <c r="G74" s="198" t="s">
        <v>44</v>
      </c>
      <c r="H74" s="198"/>
      <c r="I74" s="198"/>
      <c r="J74" s="198"/>
      <c r="K74" s="198"/>
      <c r="L74" s="198"/>
      <c r="M74" s="92"/>
      <c r="N74" s="92"/>
      <c r="O74" s="92"/>
      <c r="P74" s="61"/>
      <c r="Q74" s="61"/>
    </row>
    <row r="75" spans="1:17" x14ac:dyDescent="0.25">
      <c r="A75" s="18"/>
      <c r="B75" s="18"/>
      <c r="C75" s="18"/>
      <c r="D75" s="18" t="s">
        <v>48</v>
      </c>
      <c r="E75" s="18"/>
      <c r="F75" s="20"/>
      <c r="G75" s="22"/>
      <c r="H75" s="22"/>
      <c r="I75" s="22"/>
      <c r="J75" s="22"/>
      <c r="K75" s="22"/>
      <c r="L75" s="22"/>
    </row>
  </sheetData>
  <sheetProtection sheet="1" objects="1" scenarios="1"/>
  <mergeCells count="61">
    <mergeCell ref="G72:L72"/>
    <mergeCell ref="G73:L73"/>
    <mergeCell ref="G74:L74"/>
    <mergeCell ref="G44:H44"/>
    <mergeCell ref="G45:H45"/>
    <mergeCell ref="G50:H50"/>
    <mergeCell ref="G51:H51"/>
    <mergeCell ref="G55:H55"/>
    <mergeCell ref="G56:H56"/>
    <mergeCell ref="G52:H52"/>
    <mergeCell ref="G53:H53"/>
    <mergeCell ref="G54:H54"/>
    <mergeCell ref="G59:H59"/>
    <mergeCell ref="I59:J59"/>
    <mergeCell ref="G49:H49"/>
    <mergeCell ref="G46:H46"/>
    <mergeCell ref="A49:B52"/>
    <mergeCell ref="C52:D52"/>
    <mergeCell ref="E49:F49"/>
    <mergeCell ref="E50:F50"/>
    <mergeCell ref="E51:F51"/>
    <mergeCell ref="C49:D49"/>
    <mergeCell ref="C50:D50"/>
    <mergeCell ref="C51:D51"/>
    <mergeCell ref="G47:H47"/>
    <mergeCell ref="G48:H48"/>
    <mergeCell ref="C44:D44"/>
    <mergeCell ref="C45:D45"/>
    <mergeCell ref="E46:F46"/>
    <mergeCell ref="C48:D48"/>
    <mergeCell ref="E45:F45"/>
    <mergeCell ref="C47:D47"/>
    <mergeCell ref="C46:D46"/>
    <mergeCell ref="E44:F44"/>
    <mergeCell ref="A4:B4"/>
    <mergeCell ref="C4:H4"/>
    <mergeCell ref="C5:H5"/>
    <mergeCell ref="C43:F43"/>
    <mergeCell ref="G43:L43"/>
    <mergeCell ref="B6:C6"/>
    <mergeCell ref="A39:D39"/>
    <mergeCell ref="E9:H9"/>
    <mergeCell ref="A38:D38"/>
    <mergeCell ref="A37:B37"/>
    <mergeCell ref="A36:B36"/>
    <mergeCell ref="A45:B48"/>
    <mergeCell ref="I9:L9"/>
    <mergeCell ref="L11:L34"/>
    <mergeCell ref="A62:E62"/>
    <mergeCell ref="A53:B56"/>
    <mergeCell ref="C56:D56"/>
    <mergeCell ref="E53:F53"/>
    <mergeCell ref="C53:D53"/>
    <mergeCell ref="C54:D54"/>
    <mergeCell ref="C55:D55"/>
    <mergeCell ref="E56:F56"/>
    <mergeCell ref="E55:F55"/>
    <mergeCell ref="E47:F47"/>
    <mergeCell ref="E48:F48"/>
    <mergeCell ref="E54:F54"/>
    <mergeCell ref="E52:F52"/>
  </mergeCells>
  <printOptions horizontalCentered="1"/>
  <pageMargins left="0.39370078740157483" right="0.39370078740157483" top="0.39370078740157483" bottom="0.39370078740157483" header="0" footer="0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doc unique feuille de route</vt:lpstr>
      <vt:lpstr>'doc unique feuille de route'!Zone_d_impression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BELPALME Daniele</dc:creator>
  <cp:lastModifiedBy>DELBREILH Nicolas</cp:lastModifiedBy>
  <cp:lastPrinted>2021-07-16T12:53:34Z</cp:lastPrinted>
  <dcterms:created xsi:type="dcterms:W3CDTF">2018-03-02T12:42:27Z</dcterms:created>
  <dcterms:modified xsi:type="dcterms:W3CDTF">2021-07-21T08:17:54Z</dcterms:modified>
</cp:coreProperties>
</file>